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2"/>
  </bookViews>
  <sheets>
    <sheet name="List1" sheetId="1" r:id="rId1"/>
    <sheet name="List2" sheetId="2" r:id="rId2"/>
    <sheet name="List4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<sst xmlns="http://schemas.openxmlformats.org/spreadsheetml/2006/main" count="617" uniqueCount="404">
  <si>
    <t xml:space="preserve"> </t>
  </si>
  <si>
    <t>Příjmy v tis.Kč:</t>
  </si>
  <si>
    <t xml:space="preserve">Rozpočet </t>
  </si>
  <si>
    <t>Součty §</t>
  </si>
  <si>
    <t>Daně:</t>
  </si>
  <si>
    <t>fyzické osoby ze závislé činnosti</t>
  </si>
  <si>
    <t>fyzické osoby OSVČ</t>
  </si>
  <si>
    <t>fyzické osoby z kapitál.výnosů</t>
  </si>
  <si>
    <t>právnické osoby</t>
  </si>
  <si>
    <t>z příjmu právnických osob-obec</t>
  </si>
  <si>
    <t>z přidané hodnoty/DPH/</t>
  </si>
  <si>
    <t>z nemovitostí</t>
  </si>
  <si>
    <t>vynětí pozemku ze ZPF</t>
  </si>
  <si>
    <t>vynětí pozemku z LPF</t>
  </si>
  <si>
    <t>Daně celkem:</t>
  </si>
  <si>
    <t>Správní poplatky</t>
  </si>
  <si>
    <t>ověřování</t>
  </si>
  <si>
    <t>výherní automaty</t>
  </si>
  <si>
    <t>stavební úřad</t>
  </si>
  <si>
    <t>trvalý pobyt</t>
  </si>
  <si>
    <t>Správní poplatky celkem:</t>
  </si>
  <si>
    <t>Výherní automaty</t>
  </si>
  <si>
    <t>Výtěžek z provozu automatů</t>
  </si>
  <si>
    <t>Místní poplatky</t>
  </si>
  <si>
    <t>ze psů</t>
  </si>
  <si>
    <t>rekreační</t>
  </si>
  <si>
    <t>z místa za užití veřejného prostranství</t>
  </si>
  <si>
    <t>ze vstupného</t>
  </si>
  <si>
    <t>z ubytovacích kapacit</t>
  </si>
  <si>
    <t>z výherních automatů</t>
  </si>
  <si>
    <t>Místní poplatky celkem:</t>
  </si>
  <si>
    <t xml:space="preserve">Dotace </t>
  </si>
  <si>
    <t>výkon státní správy a provoz ZŚ</t>
  </si>
  <si>
    <t>neinvestiční příspěvek obcí na ZŠ</t>
  </si>
  <si>
    <t>Dotace  celkem:</t>
  </si>
  <si>
    <t>Příjmy z VHČ:</t>
  </si>
  <si>
    <t>hospodářský výsledek</t>
  </si>
  <si>
    <t>odpisy</t>
  </si>
  <si>
    <t>Příjmy z VHČ celkem:</t>
  </si>
  <si>
    <t>nájemné kanalizace</t>
  </si>
  <si>
    <t>Celkem kanalizace</t>
  </si>
  <si>
    <t>Knihovna</t>
  </si>
  <si>
    <t>knihovna</t>
  </si>
  <si>
    <t>Knihovna celkem</t>
  </si>
  <si>
    <t xml:space="preserve">Bytový fond </t>
  </si>
  <si>
    <t>Bytový fond/nájemné/</t>
  </si>
  <si>
    <t>od nájemníků za vodu a elektřinu</t>
  </si>
  <si>
    <t>Bytový fond celkem</t>
  </si>
  <si>
    <t>Fond rozvoje bydlení</t>
  </si>
  <si>
    <t>Splátky půjček</t>
  </si>
  <si>
    <t>Úroky z půjček</t>
  </si>
  <si>
    <t>FRB celkem</t>
  </si>
  <si>
    <t>Nebytové hospodářství</t>
  </si>
  <si>
    <t>nájmy pozemků</t>
  </si>
  <si>
    <t>nájmy prostor</t>
  </si>
  <si>
    <t>Nebytové hospodářství celkem</t>
  </si>
  <si>
    <t>Pohřebnictví</t>
  </si>
  <si>
    <t>Hřbitov/pronájem hrobů/</t>
  </si>
  <si>
    <t>Pohřebnictví celkem</t>
  </si>
  <si>
    <t>prodej pozemků</t>
  </si>
  <si>
    <t>Příjmy z prodeje nemovitostí</t>
  </si>
  <si>
    <t>Komunální odpad</t>
  </si>
  <si>
    <t>Komunální odpad-prodej žetonů</t>
  </si>
  <si>
    <t>Komunální odpad-prodej  želez.šrotu</t>
  </si>
  <si>
    <t>Komunální odpad celkem</t>
  </si>
  <si>
    <t>Pečovatelská služba</t>
  </si>
  <si>
    <t>Pečovatelská služba celkem</t>
  </si>
  <si>
    <t>Místní správa OÚ</t>
  </si>
  <si>
    <t>kopírování,rozhlas,fax</t>
  </si>
  <si>
    <t>za provozní nákl.radnice</t>
  </si>
  <si>
    <t>Místní správa OÚ celkem</t>
  </si>
  <si>
    <t>Finanční operace-úroky z účtu</t>
  </si>
  <si>
    <t>Finanční operace celkem</t>
  </si>
  <si>
    <t>Ostatní činnosti</t>
  </si>
  <si>
    <t>plnění od pojišťovny</t>
  </si>
  <si>
    <t>nahodilé příjmy</t>
  </si>
  <si>
    <t>Ostatní činnosti celkem</t>
  </si>
  <si>
    <t>Sociální fond</t>
  </si>
  <si>
    <t>příjem z účtu obce</t>
  </si>
  <si>
    <t>příjem z účtu VHČ</t>
  </si>
  <si>
    <t>Celkem příjmy soc. fondu</t>
  </si>
  <si>
    <t>vrácená DPH za opravy kanalizace</t>
  </si>
  <si>
    <t xml:space="preserve">Finanční vypořádání </t>
  </si>
  <si>
    <t>Příjmy celkem:</t>
  </si>
  <si>
    <t>Výdaje v tis. Kč:</t>
  </si>
  <si>
    <t xml:space="preserve">     Rozpočet  </t>
  </si>
  <si>
    <t>Silnice</t>
  </si>
  <si>
    <t>nákup materiálu na opravy a zimní údržbu</t>
  </si>
  <si>
    <t>nákup služeb (zimní údržba,úklid)</t>
  </si>
  <si>
    <t>nádoby na posypový materiál - DDHM</t>
  </si>
  <si>
    <t>opravy</t>
  </si>
  <si>
    <t>Silnice celkem</t>
  </si>
  <si>
    <t>Ostatní komunikace ( chodníky,parkoviště)</t>
  </si>
  <si>
    <t>investice</t>
  </si>
  <si>
    <t>Ostatní komunikace celkem</t>
  </si>
  <si>
    <t>nájemné za pozemek pod čekárnou</t>
  </si>
  <si>
    <t>Provoz veřejné silniční dopravy</t>
  </si>
  <si>
    <t>Ostatní záležitosti v silniční dopravě</t>
  </si>
  <si>
    <t>materiál na opravy doprav.značek</t>
  </si>
  <si>
    <t>opravy dopravního značení</t>
  </si>
  <si>
    <t>Kanalizace</t>
  </si>
  <si>
    <t>materiál</t>
  </si>
  <si>
    <t>voda na ČOV</t>
  </si>
  <si>
    <t>Kanalizace celkem</t>
  </si>
  <si>
    <t>Základní škola Křemže</t>
  </si>
  <si>
    <t>příspěvek na provozní náklady ZŠ</t>
  </si>
  <si>
    <t>Základní škola Křemže celkem:</t>
  </si>
  <si>
    <t>mzdy</t>
  </si>
  <si>
    <t>odměny-OOV</t>
  </si>
  <si>
    <t>odvody sociální poj.</t>
  </si>
  <si>
    <t>odvody zdravotní poj</t>
  </si>
  <si>
    <t>knihy,časopisy</t>
  </si>
  <si>
    <t>plyn</t>
  </si>
  <si>
    <t>el.energie</t>
  </si>
  <si>
    <t>voda</t>
  </si>
  <si>
    <t>poštovné</t>
  </si>
  <si>
    <t>telefon,Internet</t>
  </si>
  <si>
    <t>služby,obědy</t>
  </si>
  <si>
    <t>cestovné</t>
  </si>
  <si>
    <t>Ostatní kultura:</t>
  </si>
  <si>
    <t>odměna kronikáře</t>
  </si>
  <si>
    <t>den seniorů - pohoštění</t>
  </si>
  <si>
    <t>den seniorů - služby(hudba,doprava)</t>
  </si>
  <si>
    <t>Ostatní kultura celkem:</t>
  </si>
  <si>
    <t>Kapličky</t>
  </si>
  <si>
    <t>Údržba místních kulturních památek</t>
  </si>
  <si>
    <t>Místní rozhlas</t>
  </si>
  <si>
    <t>poplatek OSA</t>
  </si>
  <si>
    <t>Místní rozhlas celkem</t>
  </si>
  <si>
    <t>Sbor pro občanské záležitosti</t>
  </si>
  <si>
    <t>OOV-obřady</t>
  </si>
  <si>
    <t>nákup služeb</t>
  </si>
  <si>
    <t>materiál,blahopřání,květiny</t>
  </si>
  <si>
    <t>dary-jubilea,dárci krve,vítání dětí</t>
  </si>
  <si>
    <t>Ostatní zálež.kultury - SPOZ</t>
  </si>
  <si>
    <t>Tělovýchovná činnost</t>
  </si>
  <si>
    <t>el.v tělocvičně pro sportovní spolky</t>
  </si>
  <si>
    <t>neinvestiční dotace sport.klubům</t>
  </si>
  <si>
    <t>Těloýchovná činnost</t>
  </si>
  <si>
    <t>Využití volného času dětí a mládeže</t>
  </si>
  <si>
    <t>popl.za vedení účtu FRB</t>
  </si>
  <si>
    <t>půjčky obyatelstvu</t>
  </si>
  <si>
    <t>Bytové hospodářství</t>
  </si>
  <si>
    <t>voda v bytech</t>
  </si>
  <si>
    <t>elektřina - společ.prostory</t>
  </si>
  <si>
    <t>služby</t>
  </si>
  <si>
    <t>Bytové hospodářství celkem</t>
  </si>
  <si>
    <t>elektřina</t>
  </si>
  <si>
    <t>Veřejné osvětlení:</t>
  </si>
  <si>
    <t>Veřejné osvětlení celkem:</t>
  </si>
  <si>
    <t>úklidy,odvozy odpadů</t>
  </si>
  <si>
    <t>vodné</t>
  </si>
  <si>
    <t>Výstavba a údržba inž.sítí-plynofikace</t>
  </si>
  <si>
    <t>bankovní poplatky</t>
  </si>
  <si>
    <t>Výstaba a údržba inženýr.sítí- plynofikace</t>
  </si>
  <si>
    <t>Územní rozvoj</t>
  </si>
  <si>
    <t>znalecké posudky</t>
  </si>
  <si>
    <t>nákup služeb-geodeti</t>
  </si>
  <si>
    <t>nákup kolků</t>
  </si>
  <si>
    <t>daň z převodu nemovitostí</t>
  </si>
  <si>
    <t>nákup pozemků</t>
  </si>
  <si>
    <t>Územní rozvoj celkem</t>
  </si>
  <si>
    <t>Komunální odpady</t>
  </si>
  <si>
    <t>investice -  velkoobj. kontejner na odpad</t>
  </si>
  <si>
    <t>nákup kontejnerů na tříděný odpad</t>
  </si>
  <si>
    <t>Péče o vzhled obce</t>
  </si>
  <si>
    <t>mzdové náklady</t>
  </si>
  <si>
    <t>OOV-sečení ploch</t>
  </si>
  <si>
    <t>odvody - sociální poj.</t>
  </si>
  <si>
    <t>odvody - zdravotní poj.</t>
  </si>
  <si>
    <t>materiál,výzdoby,květiny</t>
  </si>
  <si>
    <t>vodné veř. stojánek</t>
  </si>
  <si>
    <t>PHM do sekaček</t>
  </si>
  <si>
    <t>Péče o vzhled obce celkem:</t>
  </si>
  <si>
    <t>OOV</t>
  </si>
  <si>
    <t>odvody zdravotní poj.</t>
  </si>
  <si>
    <t>materiál,čistící prostředky</t>
  </si>
  <si>
    <t>telefon</t>
  </si>
  <si>
    <t>Pečovatelská služba celkem:</t>
  </si>
  <si>
    <t>Péče o zdravotně postižené</t>
  </si>
  <si>
    <t>dary,příspěvky zdrav.postiženým</t>
  </si>
  <si>
    <t xml:space="preserve">Péče zdravotně postižené </t>
  </si>
  <si>
    <t>Požární ochrana - sbory dobrovolných has.</t>
  </si>
  <si>
    <t>PHM</t>
  </si>
  <si>
    <t>voda - zbronice</t>
  </si>
  <si>
    <t>el.energie-zbrojnice</t>
  </si>
  <si>
    <t>poplatek za vyjmutí z LPF-sjezdovka Chmelná</t>
  </si>
  <si>
    <t>Požární ochrana celkem:</t>
  </si>
  <si>
    <t>Místní zastupitelské orgány</t>
  </si>
  <si>
    <t>platy-OOV</t>
  </si>
  <si>
    <t>odvody sociální</t>
  </si>
  <si>
    <t>odvody zdravotní</t>
  </si>
  <si>
    <t>Místní zastupitelské orgány celkem</t>
  </si>
  <si>
    <t>Místní správa obecního úřadu</t>
  </si>
  <si>
    <t>platy</t>
  </si>
  <si>
    <t>OOV-domovník,zástupy</t>
  </si>
  <si>
    <t>publikace,knihy,noviny</t>
  </si>
  <si>
    <t>materiál,kanc.potřeby</t>
  </si>
  <si>
    <t>drobný hmotný majetek</t>
  </si>
  <si>
    <t>investice - frankovací stroj</t>
  </si>
  <si>
    <t>vodné,stočné</t>
  </si>
  <si>
    <t>zákonné pojištění aut</t>
  </si>
  <si>
    <t>právník</t>
  </si>
  <si>
    <t>školení</t>
  </si>
  <si>
    <t>služby,obědy,revize</t>
  </si>
  <si>
    <t>opravy.údržby</t>
  </si>
  <si>
    <t>programové vybavení</t>
  </si>
  <si>
    <t>pohoštění</t>
  </si>
  <si>
    <t>příspěvek Svazu měst a obcí</t>
  </si>
  <si>
    <t>příspěvek DSO Podkletí</t>
  </si>
  <si>
    <t>příspěvek DSO Vltava</t>
  </si>
  <si>
    <t>daně a poplatky, DPH, dálniční známky</t>
  </si>
  <si>
    <t>kolky</t>
  </si>
  <si>
    <t>Místní správa celkem:</t>
  </si>
  <si>
    <t>Finanční operace</t>
  </si>
  <si>
    <t>poplatky za vedení běž. účtu</t>
  </si>
  <si>
    <t>Finanční operace-poplatky z účtu</t>
  </si>
  <si>
    <t>příděl do soc. fondu z prostř. obce</t>
  </si>
  <si>
    <t>Převody vlastním fondům</t>
  </si>
  <si>
    <t>Pojištění</t>
  </si>
  <si>
    <t>Pojištění-budov,havarijní auta</t>
  </si>
  <si>
    <t>Daň z příjmů za obec</t>
  </si>
  <si>
    <t>pojištění nemoci z povolání,úrazu-Kooperativa</t>
  </si>
  <si>
    <t>pojištění nábytku</t>
  </si>
  <si>
    <t>nájem za pozemky,p.Homolka</t>
  </si>
  <si>
    <t>Ostatní činnosti celkem:</t>
  </si>
  <si>
    <t>čerpání fondu pro zaměstnance</t>
  </si>
  <si>
    <t>Celkem</t>
  </si>
  <si>
    <t>Výdaje celkem</t>
  </si>
  <si>
    <t>Financování - splátka úvěru na plyn</t>
  </si>
  <si>
    <t>Výdaje+financování</t>
  </si>
  <si>
    <t>Upravený rozpočet</t>
  </si>
  <si>
    <t xml:space="preserve"> Upravený rozpočet</t>
  </si>
  <si>
    <t>Součty</t>
  </si>
  <si>
    <t>Czech point</t>
  </si>
  <si>
    <t>Splátky půjček od občanů</t>
  </si>
  <si>
    <t>na volby do zastupitelstva kraje</t>
  </si>
  <si>
    <t>od úřadu práce na mzdu VPP</t>
  </si>
  <si>
    <t>od MPSV na pečovatelskou službu</t>
  </si>
  <si>
    <t>od MK - rekonstrukce Dívčí Kám.</t>
  </si>
  <si>
    <t>od JČ kraje - kultura Dívčí Kámen</t>
  </si>
  <si>
    <t>od JČ kraje pro ZŠ doprav.hřiště</t>
  </si>
  <si>
    <t>protiradonový program</t>
  </si>
  <si>
    <t>vybavení jednotek SDH</t>
  </si>
  <si>
    <t>Kultura - vstupné koncert</t>
  </si>
  <si>
    <t>přijaté sankční platby-přestupk.</t>
  </si>
  <si>
    <t>úroky z účtu</t>
  </si>
  <si>
    <t>Pitná voda - invest.příspvek DSO</t>
  </si>
  <si>
    <t>CELKEM</t>
  </si>
  <si>
    <t>Předškolní zařízení</t>
  </si>
  <si>
    <t>opravy a udržování</t>
  </si>
  <si>
    <t>investice MŠ Křemže,Chlum</t>
  </si>
  <si>
    <t>celkem</t>
  </si>
  <si>
    <t>převod dotace od JČ kraje</t>
  </si>
  <si>
    <t>investice- projekty nástavba</t>
  </si>
  <si>
    <t>Školní stravování</t>
  </si>
  <si>
    <t>nákup drobného hmot.majetku</t>
  </si>
  <si>
    <t>nákup materiálu</t>
  </si>
  <si>
    <t>investice - stroje,zařízení</t>
  </si>
  <si>
    <t>daně a poplatky-odvod DPH</t>
  </si>
  <si>
    <t>investice - nástavba na MŠ</t>
  </si>
  <si>
    <t>nákup drobn.hm.maj.-elektrocentrála</t>
  </si>
  <si>
    <t>kultura D.Kámen - z dotace</t>
  </si>
  <si>
    <t>kultura D.Kámen - podíl obce</t>
  </si>
  <si>
    <t>Kulturní památky</t>
  </si>
  <si>
    <t>opravy-D.Kámen z dotace</t>
  </si>
  <si>
    <t>opravy-D.Kámen podíl obce</t>
  </si>
  <si>
    <t xml:space="preserve">nákup služeb </t>
  </si>
  <si>
    <t>Činnost registr.církví</t>
  </si>
  <si>
    <t>materiál - vybavení restaurace</t>
  </si>
  <si>
    <t>odvod DPH- prodej železa</t>
  </si>
  <si>
    <t>příspěvek DSO Podkletí-mobiliář</t>
  </si>
  <si>
    <t>opravy-has.Lhotka</t>
  </si>
  <si>
    <t>investice-pož.stříkačka Chlum</t>
  </si>
  <si>
    <t>Volby do zastupitelstva kraje</t>
  </si>
  <si>
    <t>OOV- členové komisí</t>
  </si>
  <si>
    <t>telefony, internet</t>
  </si>
  <si>
    <t>poplatek za vedení účtu</t>
  </si>
  <si>
    <t>služby - pobyt psů v útulku</t>
  </si>
  <si>
    <t>dotace do VHČ</t>
  </si>
  <si>
    <t>neinvest.půjčky obyvatelstvu</t>
  </si>
  <si>
    <t>Financování - zapojení finanč.rezervy - peníze na běžném účtu k 1.1.2008</t>
  </si>
  <si>
    <t>Podpora bytové výstavby - FRB</t>
  </si>
  <si>
    <t>Rozbor hospodaření 2008  Městys Křemže</t>
  </si>
  <si>
    <t>investice Luční ul.</t>
  </si>
  <si>
    <t>investice - projekty ČOV</t>
  </si>
  <si>
    <t>kulturní akce v obci</t>
  </si>
  <si>
    <t>nákup služeb-odvoz odp.,ulož,likvid</t>
  </si>
  <si>
    <t>nákup služeb-sečení, listí,prořezávky</t>
  </si>
  <si>
    <t>opravy kaplička Mříčí, Chlum</t>
  </si>
  <si>
    <t>kapličky-el.energie</t>
  </si>
  <si>
    <t>příspěvek církvi (kaple hřbit, taras nám.)</t>
  </si>
  <si>
    <t>neinvest.dotace - Pionýr,Skaut,Křemílek</t>
  </si>
  <si>
    <t>Příjmy + Financování</t>
  </si>
  <si>
    <t>Rozbor hospodaření - Vedlejší hospodářská činnost 2008</t>
  </si>
  <si>
    <t xml:space="preserve">Středisko 1 - Sběrna prádla </t>
  </si>
  <si>
    <t>Náklady</t>
  </si>
  <si>
    <t>Spotřeba materiálu</t>
  </si>
  <si>
    <t>Spotřeba vody</t>
  </si>
  <si>
    <t>Služby - praní prádla</t>
  </si>
  <si>
    <t>Mzdové náklady</t>
  </si>
  <si>
    <t>Zdravotní pojištění</t>
  </si>
  <si>
    <t>Sociální pojištění</t>
  </si>
  <si>
    <t>příspěvek do sociálního fondu</t>
  </si>
  <si>
    <t>Zák. poj. zaměstnanců Kooperativa</t>
  </si>
  <si>
    <t>Celkem náklady</t>
  </si>
  <si>
    <t>Výnosy</t>
  </si>
  <si>
    <t>Tržby za služby - praní a čištění pro občany</t>
  </si>
  <si>
    <t>Vnitroorganizační služby - praní pro ubytovnu a jídelnu</t>
  </si>
  <si>
    <t>Celkem výnosy</t>
  </si>
  <si>
    <t>Dotace na provoz - čerpání fondu hospodářské činnosti</t>
  </si>
  <si>
    <t xml:space="preserve">Výsledek hospodaření </t>
  </si>
  <si>
    <t>Středisko 2 - Ubytovna</t>
  </si>
  <si>
    <t>Spotřeba elektřiny</t>
  </si>
  <si>
    <t>Spotřeba plynu</t>
  </si>
  <si>
    <t>Opravy a udržování</t>
  </si>
  <si>
    <t>Služby - revize has.přístr.,plynospotřebičů</t>
  </si>
  <si>
    <t>Propagace - inzerce na internetu</t>
  </si>
  <si>
    <t>Telefony</t>
  </si>
  <si>
    <t>práce od jiných středisek - praní, údržba</t>
  </si>
  <si>
    <t>Příspěvek do sociálního fondu</t>
  </si>
  <si>
    <t>Daně a poplatky - ubytovací obci</t>
  </si>
  <si>
    <t>Zák.poj.zaměstnanců Kooperativa</t>
  </si>
  <si>
    <t>Tržby za ubytování</t>
  </si>
  <si>
    <t>Výsledek hospodaření</t>
  </si>
  <si>
    <t>Středisko 3 - Pronájem velkokapacitních stanů</t>
  </si>
  <si>
    <t>Spotřeba materiálu - nákup sedacích souprav</t>
  </si>
  <si>
    <t>Cestovné</t>
  </si>
  <si>
    <t>Služby - práce tech.služeb-stavění a bourání stanů</t>
  </si>
  <si>
    <t>Pojištění stanů</t>
  </si>
  <si>
    <t>Odpisy dlouhodobého majetku - stany</t>
  </si>
  <si>
    <t>Tržby z pronájmu stanů</t>
  </si>
  <si>
    <t>Středisko 4 - Technické služby</t>
  </si>
  <si>
    <t>Náhradní díly</t>
  </si>
  <si>
    <t>Spotřeba PHM</t>
  </si>
  <si>
    <t>Nedaňové náklady - občerstvení</t>
  </si>
  <si>
    <t>Stravné prac. cesty</t>
  </si>
  <si>
    <t>Ostatní služby</t>
  </si>
  <si>
    <t>Nájmy - technické plyny</t>
  </si>
  <si>
    <t>Leasing - nákl.auto MAN</t>
  </si>
  <si>
    <t>Silniční daň</t>
  </si>
  <si>
    <t>Daně a poplatky - dálniční známky</t>
  </si>
  <si>
    <t>Odpis nedobytné pohledávky</t>
  </si>
  <si>
    <t>Pojištění - zákonné, havarijní auta</t>
  </si>
  <si>
    <t>Odpisy dlouhodobého majetku</t>
  </si>
  <si>
    <t>Tržby prodeje zboží a služeb</t>
  </si>
  <si>
    <t>Vnitroorganizační služby - pro obec</t>
  </si>
  <si>
    <t>Vnitroorganizační služby - pro ostatní střediska</t>
  </si>
  <si>
    <t>Plnění od pojišťovny</t>
  </si>
  <si>
    <t>Středisko 5- Dům služeb</t>
  </si>
  <si>
    <t>Prodané zboží - nákup obědů pro cizí strávníky</t>
  </si>
  <si>
    <t>Ostatní služby - revize</t>
  </si>
  <si>
    <t>Příspěvky na obědy zaměstnancům</t>
  </si>
  <si>
    <t>práce od jiných středisek - údržba</t>
  </si>
  <si>
    <t>Ostatní nákl.- bank.poplatky, zák.poj.Kooperativa</t>
  </si>
  <si>
    <t>Tržby z prodeje zboží a služeb - výdej obědů</t>
  </si>
  <si>
    <t>Za provozní náklady</t>
  </si>
  <si>
    <t>Nájemné nebyt.prostor v domě služeb</t>
  </si>
  <si>
    <t>Tržby z prodeje obědů</t>
  </si>
  <si>
    <t>práce pro jiná střediska</t>
  </si>
  <si>
    <t>Úroky z běžného účtu</t>
  </si>
  <si>
    <t xml:space="preserve">   </t>
  </si>
  <si>
    <t>Výsledek hospodaření ztráta</t>
  </si>
  <si>
    <t>Středisko 6  - Veletrh</t>
  </si>
  <si>
    <t>Nedaňové náklady - občerstvení (kapely,brigádníci)</t>
  </si>
  <si>
    <t>Propagace</t>
  </si>
  <si>
    <t>Kulturní programy</t>
  </si>
  <si>
    <t>Práce tech.služeb-zajištění veletrhu</t>
  </si>
  <si>
    <t>Mzdové náklady - brigádníci</t>
  </si>
  <si>
    <t>zdravotní pojištění</t>
  </si>
  <si>
    <t>Tržby od vystavovatelů za místo</t>
  </si>
  <si>
    <t>tržba za vstupné</t>
  </si>
  <si>
    <t>Tržba za parkovné</t>
  </si>
  <si>
    <t>tržba za reklamy</t>
  </si>
  <si>
    <t>dotace na provoz - čerpání fondu hospodářské činnosti</t>
  </si>
  <si>
    <t>Výnosy celkem</t>
  </si>
  <si>
    <t>Středisko 7  - Lesy</t>
  </si>
  <si>
    <t>Náklady - služby odbor.lesního hospodáře</t>
  </si>
  <si>
    <t>Výnosy - tržby z prodeje dřeva</t>
  </si>
  <si>
    <t>dotace na provoz -čerpání fondu hospodářské činnosti</t>
  </si>
  <si>
    <t>Středisko 8 - Křemežsko,drobné prodeje</t>
  </si>
  <si>
    <t>nákup zboží - letecké snímky</t>
  </si>
  <si>
    <t>ostatní služby - tisk Křemežska</t>
  </si>
  <si>
    <t>Tržby z prodeje zboží -Křemežsko, inzerce</t>
  </si>
  <si>
    <t>Tržby z prodeje zboží - letecké snímky</t>
  </si>
  <si>
    <t>Celkem hospodářská činnost</t>
  </si>
  <si>
    <t xml:space="preserve">výsledek hospodaření </t>
  </si>
  <si>
    <t>Ke krytí ztráty jednotlivých středisek byla zaúčtována dotace na provoz, jedná se o čerpání fondu hospodářské</t>
  </si>
  <si>
    <t>činnosti. Fond se vytvořil z výsledku hospodaření ( zisku ) z minulého roku.</t>
  </si>
  <si>
    <t>Skutečnost v Kč</t>
  </si>
  <si>
    <t>Součty v Kč</t>
  </si>
  <si>
    <t>Skutečnost   v Kč</t>
  </si>
  <si>
    <t>vrácená  DPH z oprav</t>
  </si>
  <si>
    <t>ost.popl.a odvod ŽP</t>
  </si>
  <si>
    <t>služby -ztráta z provozu</t>
  </si>
  <si>
    <t>investice - automobil</t>
  </si>
  <si>
    <t>spotř.el. pouť</t>
  </si>
  <si>
    <t>úroky z úvěru</t>
  </si>
  <si>
    <t>odvod DPH ze vstupného-koncert</t>
  </si>
  <si>
    <t>Rozbor hospodaření 2008 Městys Křemže</t>
  </si>
  <si>
    <t>k 1.1.2008, které nebyly do původního schváleného rozpočtu zapojeny rozpočtu zapojeny ( financování)</t>
  </si>
  <si>
    <t xml:space="preserve">K pokrytí rozdílu mezi skutečnými výdaji a skutečnými příjmy byly použity peníze na běžném účtu </t>
  </si>
  <si>
    <t xml:space="preserve">K pokrytí rozdílu mezi skutečnými výdaji a skuteč. příjmy byly použity peníze na běžném účtu k 1.1.2008, </t>
  </si>
  <si>
    <t>které nebyly do původního schváleného rozpočtu zapojeny rozpočtu zapojeny ( financování)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</si>
</sst>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2">
    <font>
      <sz val="10"/>
      <name val="Arial"/>
      <family val="0"/>
    </font>
    <font>
      <b/>
      <i/>
      <sz val="2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sz val="10"/>
      <color indexed="11"/>
      <name val="Arial CE"/>
      <family val="2"/>
    </font>
    <font>
      <sz val="10"/>
      <color indexed="10"/>
      <name val="Arial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b/>
      <i/>
      <sz val="18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sz val="12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1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4" fontId="8" fillId="3" borderId="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8" fillId="3" borderId="1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workbookViewId="0" topLeftCell="A124">
      <selection activeCell="A139" sqref="A139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7.140625" style="0" customWidth="1"/>
    <col min="4" max="4" width="11.421875" style="0" customWidth="1"/>
    <col min="5" max="5" width="12.7109375" style="0" customWidth="1"/>
    <col min="6" max="6" width="13.140625" style="0" customWidth="1"/>
    <col min="7" max="7" width="12.7109375" style="0" customWidth="1"/>
  </cols>
  <sheetData>
    <row r="1" spans="1:3" ht="25.5">
      <c r="A1" s="1" t="s">
        <v>399</v>
      </c>
      <c r="B1" s="2"/>
      <c r="C1" s="2"/>
    </row>
    <row r="2" spans="1:3" ht="12.75">
      <c r="A2" s="2"/>
      <c r="B2" s="2" t="s">
        <v>0</v>
      </c>
      <c r="C2" s="2"/>
    </row>
    <row r="3" spans="1:7" ht="33.75" customHeight="1">
      <c r="A3" s="10" t="s">
        <v>1</v>
      </c>
      <c r="B3" s="11" t="s">
        <v>2</v>
      </c>
      <c r="C3" s="11" t="s">
        <v>3</v>
      </c>
      <c r="D3" s="12" t="s">
        <v>232</v>
      </c>
      <c r="E3" s="12" t="s">
        <v>233</v>
      </c>
      <c r="F3" s="12" t="s">
        <v>391</v>
      </c>
      <c r="G3" s="12" t="s">
        <v>390</v>
      </c>
    </row>
    <row r="4" spans="1:7" ht="12.75">
      <c r="A4" s="13" t="s">
        <v>4</v>
      </c>
      <c r="B4" s="14"/>
      <c r="C4" s="14"/>
      <c r="D4" s="14"/>
      <c r="E4" s="14"/>
      <c r="F4" s="14"/>
      <c r="G4" s="14" t="s">
        <v>0</v>
      </c>
    </row>
    <row r="5" spans="1:7" ht="12.75">
      <c r="A5" s="14" t="s">
        <v>5</v>
      </c>
      <c r="B5" s="15">
        <v>3700</v>
      </c>
      <c r="C5" s="14"/>
      <c r="D5" s="15">
        <v>4100</v>
      </c>
      <c r="E5" s="14"/>
      <c r="F5" s="15">
        <v>4114230.45</v>
      </c>
      <c r="G5" s="15"/>
    </row>
    <row r="6" spans="1:7" ht="12.75">
      <c r="A6" s="14" t="s">
        <v>6</v>
      </c>
      <c r="B6" s="15">
        <v>800</v>
      </c>
      <c r="C6" s="14"/>
      <c r="D6" s="15">
        <v>1060</v>
      </c>
      <c r="E6" s="14"/>
      <c r="F6" s="15">
        <v>1061814.24</v>
      </c>
      <c r="G6" s="15"/>
    </row>
    <row r="7" spans="1:9" ht="12.75">
      <c r="A7" s="14" t="s">
        <v>7</v>
      </c>
      <c r="B7" s="15">
        <v>250</v>
      </c>
      <c r="C7" s="14"/>
      <c r="D7" s="15">
        <v>350</v>
      </c>
      <c r="E7" s="14"/>
      <c r="F7" s="15">
        <v>354376.32</v>
      </c>
      <c r="G7" s="15"/>
      <c r="I7" t="s">
        <v>0</v>
      </c>
    </row>
    <row r="8" spans="1:7" ht="12.75">
      <c r="A8" s="14" t="s">
        <v>8</v>
      </c>
      <c r="B8" s="15">
        <v>4000</v>
      </c>
      <c r="C8" s="14"/>
      <c r="D8" s="15">
        <v>6121</v>
      </c>
      <c r="E8" s="14"/>
      <c r="F8" s="15">
        <v>6128846.85</v>
      </c>
      <c r="G8" s="15"/>
    </row>
    <row r="9" spans="1:7" ht="12.75">
      <c r="A9" s="14" t="s">
        <v>9</v>
      </c>
      <c r="B9" s="15">
        <v>700</v>
      </c>
      <c r="C9" s="14"/>
      <c r="D9" s="15">
        <v>700</v>
      </c>
      <c r="E9" s="14"/>
      <c r="F9" s="15">
        <v>706560</v>
      </c>
      <c r="G9" s="15"/>
    </row>
    <row r="10" spans="1:7" ht="12.75">
      <c r="A10" s="14" t="s">
        <v>10</v>
      </c>
      <c r="B10" s="15">
        <v>7000</v>
      </c>
      <c r="C10" s="14"/>
      <c r="D10" s="15">
        <v>8782.7</v>
      </c>
      <c r="E10" s="14"/>
      <c r="F10" s="15">
        <v>8787493.22</v>
      </c>
      <c r="G10" s="15"/>
    </row>
    <row r="11" spans="1:7" ht="12.75">
      <c r="A11" s="14" t="s">
        <v>11</v>
      </c>
      <c r="B11" s="15">
        <v>900</v>
      </c>
      <c r="C11" s="14"/>
      <c r="D11" s="15">
        <v>900</v>
      </c>
      <c r="E11" s="14"/>
      <c r="F11" s="15">
        <v>1019998.35</v>
      </c>
      <c r="G11" s="15"/>
    </row>
    <row r="12" spans="1:7" ht="12.75">
      <c r="A12" s="14" t="s">
        <v>12</v>
      </c>
      <c r="B12" s="15">
        <v>2</v>
      </c>
      <c r="C12" s="14"/>
      <c r="D12" s="15">
        <v>6</v>
      </c>
      <c r="E12" s="14"/>
      <c r="F12" s="15">
        <v>4947</v>
      </c>
      <c r="G12" s="15"/>
    </row>
    <row r="13" spans="1:7" ht="12.75">
      <c r="A13" s="14" t="s">
        <v>13</v>
      </c>
      <c r="B13" s="15">
        <v>2</v>
      </c>
      <c r="C13" s="14"/>
      <c r="D13" s="15">
        <v>2</v>
      </c>
      <c r="E13" s="14"/>
      <c r="F13" s="15">
        <v>1732</v>
      </c>
      <c r="G13" s="15"/>
    </row>
    <row r="14" spans="1:7" ht="12.75">
      <c r="A14" s="14" t="s">
        <v>393</v>
      </c>
      <c r="B14" s="15"/>
      <c r="C14" s="14"/>
      <c r="D14" s="15">
        <v>5</v>
      </c>
      <c r="E14" s="14"/>
      <c r="F14" s="15">
        <v>5000</v>
      </c>
      <c r="G14" s="15"/>
    </row>
    <row r="15" spans="1:7" ht="12.75">
      <c r="A15" s="13" t="s">
        <v>14</v>
      </c>
      <c r="B15" s="16"/>
      <c r="C15" s="17">
        <f>SUM(B5:B13)</f>
        <v>17354</v>
      </c>
      <c r="D15" s="15"/>
      <c r="E15" s="17">
        <f>SUM(D5:D14)</f>
        <v>22026.7</v>
      </c>
      <c r="F15" s="15"/>
      <c r="G15" s="17">
        <f>SUM(F5:F14)</f>
        <v>22184998.43</v>
      </c>
    </row>
    <row r="16" spans="1:7" ht="12.75">
      <c r="A16" s="14"/>
      <c r="B16" s="15"/>
      <c r="C16" s="14"/>
      <c r="D16" s="15"/>
      <c r="E16" s="14"/>
      <c r="F16" s="15"/>
      <c r="G16" s="15"/>
    </row>
    <row r="17" spans="1:7" ht="12.75">
      <c r="A17" s="13" t="s">
        <v>15</v>
      </c>
      <c r="B17" s="15"/>
      <c r="C17" s="14"/>
      <c r="D17" s="15"/>
      <c r="E17" s="14"/>
      <c r="F17" s="15"/>
      <c r="G17" s="15"/>
    </row>
    <row r="18" spans="1:7" ht="12.75">
      <c r="A18" s="18" t="s">
        <v>16</v>
      </c>
      <c r="B18" s="15">
        <v>70</v>
      </c>
      <c r="C18" s="14"/>
      <c r="D18" s="15">
        <v>70</v>
      </c>
      <c r="E18" s="14"/>
      <c r="F18" s="15">
        <v>69770</v>
      </c>
      <c r="G18" s="15"/>
    </row>
    <row r="19" spans="1:7" ht="12.75">
      <c r="A19" s="18" t="s">
        <v>17</v>
      </c>
      <c r="B19" s="15">
        <v>32</v>
      </c>
      <c r="C19" s="14"/>
      <c r="D19" s="15">
        <v>32</v>
      </c>
      <c r="E19" s="14"/>
      <c r="F19" s="15">
        <v>35000</v>
      </c>
      <c r="G19" s="15"/>
    </row>
    <row r="20" spans="1:7" ht="12.75">
      <c r="A20" s="18" t="s">
        <v>18</v>
      </c>
      <c r="B20" s="15">
        <v>70</v>
      </c>
      <c r="C20" s="14"/>
      <c r="D20" s="15">
        <v>70</v>
      </c>
      <c r="E20" s="14"/>
      <c r="F20" s="15">
        <v>54700</v>
      </c>
      <c r="G20" s="15"/>
    </row>
    <row r="21" spans="1:7" ht="12.75">
      <c r="A21" s="18" t="s">
        <v>234</v>
      </c>
      <c r="B21" s="15"/>
      <c r="C21" s="14"/>
      <c r="D21" s="15">
        <v>12</v>
      </c>
      <c r="E21" s="14"/>
      <c r="F21" s="15">
        <v>16550</v>
      </c>
      <c r="G21" s="15"/>
    </row>
    <row r="22" spans="1:7" ht="12.75">
      <c r="A22" s="18" t="s">
        <v>19</v>
      </c>
      <c r="B22" s="15">
        <v>4</v>
      </c>
      <c r="C22" s="14"/>
      <c r="D22" s="15">
        <v>4</v>
      </c>
      <c r="E22" s="14"/>
      <c r="F22" s="15">
        <v>6000</v>
      </c>
      <c r="G22" s="15"/>
    </row>
    <row r="23" spans="1:7" ht="12.75">
      <c r="A23" s="13" t="s">
        <v>20</v>
      </c>
      <c r="B23" s="16"/>
      <c r="C23" s="17">
        <f>SUM(B18:B22)</f>
        <v>176</v>
      </c>
      <c r="D23" s="15"/>
      <c r="E23" s="17">
        <f>SUM(D18:D22)</f>
        <v>188</v>
      </c>
      <c r="F23" s="15"/>
      <c r="G23" s="17">
        <f>SUM(F18:F22)</f>
        <v>182020</v>
      </c>
    </row>
    <row r="24" spans="1:7" ht="12.75">
      <c r="A24" s="13"/>
      <c r="B24" s="16"/>
      <c r="C24" s="19"/>
      <c r="D24" s="15"/>
      <c r="E24" s="19"/>
      <c r="F24" s="15"/>
      <c r="G24" s="19"/>
    </row>
    <row r="25" spans="1:7" ht="12.75">
      <c r="A25" s="13" t="s">
        <v>21</v>
      </c>
      <c r="B25" s="16"/>
      <c r="C25" s="14"/>
      <c r="D25" s="15"/>
      <c r="E25" s="14"/>
      <c r="F25" s="15"/>
      <c r="G25" s="15"/>
    </row>
    <row r="26" spans="1:7" ht="12.75">
      <c r="A26" s="18" t="s">
        <v>22</v>
      </c>
      <c r="B26" s="20">
        <v>25</v>
      </c>
      <c r="C26" s="14"/>
      <c r="D26" s="15">
        <v>25</v>
      </c>
      <c r="E26" s="14"/>
      <c r="F26" s="15">
        <v>20012</v>
      </c>
      <c r="G26" s="15"/>
    </row>
    <row r="27" spans="1:7" ht="12.75">
      <c r="A27" s="13" t="s">
        <v>22</v>
      </c>
      <c r="B27" s="15"/>
      <c r="C27" s="17">
        <f>SUM(B26)</f>
        <v>25</v>
      </c>
      <c r="D27" s="15"/>
      <c r="E27" s="17">
        <f>SUM(D26)</f>
        <v>25</v>
      </c>
      <c r="F27" s="15"/>
      <c r="G27" s="17">
        <f>SUM(F26)</f>
        <v>20012</v>
      </c>
    </row>
    <row r="28" spans="1:7" ht="12.75">
      <c r="A28" s="13"/>
      <c r="B28" s="15"/>
      <c r="C28" s="14"/>
      <c r="D28" s="15"/>
      <c r="E28" s="14"/>
      <c r="F28" s="15"/>
      <c r="G28" s="15"/>
    </row>
    <row r="29" spans="1:7" ht="12.75">
      <c r="A29" s="13" t="s">
        <v>23</v>
      </c>
      <c r="B29" s="15"/>
      <c r="C29" s="14"/>
      <c r="D29" s="15"/>
      <c r="E29" s="14"/>
      <c r="F29" s="15"/>
      <c r="G29" s="15"/>
    </row>
    <row r="30" spans="1:7" ht="12.75">
      <c r="A30" s="18" t="s">
        <v>24</v>
      </c>
      <c r="B30" s="15">
        <v>115</v>
      </c>
      <c r="C30" s="14"/>
      <c r="D30" s="15">
        <v>115</v>
      </c>
      <c r="E30" s="14"/>
      <c r="F30" s="15">
        <v>105097</v>
      </c>
      <c r="G30" s="15"/>
    </row>
    <row r="31" spans="1:7" ht="12.75">
      <c r="A31" s="18" t="s">
        <v>25</v>
      </c>
      <c r="B31" s="15">
        <v>15</v>
      </c>
      <c r="C31" s="14"/>
      <c r="D31" s="15">
        <v>15</v>
      </c>
      <c r="E31" s="14"/>
      <c r="F31" s="15">
        <v>16770</v>
      </c>
      <c r="G31" s="15"/>
    </row>
    <row r="32" spans="1:7" ht="12.75">
      <c r="A32" s="18" t="s">
        <v>26</v>
      </c>
      <c r="B32" s="15">
        <v>10</v>
      </c>
      <c r="C32" s="14"/>
      <c r="D32" s="15">
        <v>10</v>
      </c>
      <c r="E32" s="14"/>
      <c r="F32" s="15">
        <v>10090</v>
      </c>
      <c r="G32" s="15"/>
    </row>
    <row r="33" spans="1:7" ht="12.75">
      <c r="A33" s="18" t="s">
        <v>27</v>
      </c>
      <c r="B33" s="15">
        <v>10</v>
      </c>
      <c r="C33" s="14"/>
      <c r="D33" s="15">
        <v>10</v>
      </c>
      <c r="E33" s="14"/>
      <c r="F33" s="15">
        <v>6750.5</v>
      </c>
      <c r="G33" s="15"/>
    </row>
    <row r="34" spans="1:7" ht="12.75">
      <c r="A34" s="18" t="s">
        <v>28</v>
      </c>
      <c r="B34" s="15">
        <v>15</v>
      </c>
      <c r="C34" s="14"/>
      <c r="D34" s="15">
        <v>15</v>
      </c>
      <c r="E34" s="14"/>
      <c r="F34" s="15">
        <v>12300</v>
      </c>
      <c r="G34" s="15"/>
    </row>
    <row r="35" spans="1:7" ht="12.75">
      <c r="A35" s="18" t="s">
        <v>29</v>
      </c>
      <c r="B35" s="15">
        <v>40</v>
      </c>
      <c r="C35" s="14"/>
      <c r="D35" s="15">
        <v>40</v>
      </c>
      <c r="E35" s="14"/>
      <c r="F35" s="15">
        <v>30000</v>
      </c>
      <c r="G35" s="15"/>
    </row>
    <row r="36" spans="1:7" ht="12.75">
      <c r="A36" s="13" t="s">
        <v>30</v>
      </c>
      <c r="B36" s="16"/>
      <c r="C36" s="17">
        <f>SUM(B30:B35)</f>
        <v>205</v>
      </c>
      <c r="D36" s="15"/>
      <c r="E36" s="17">
        <f>SUM(D30:D35)</f>
        <v>205</v>
      </c>
      <c r="F36" s="15"/>
      <c r="G36" s="17">
        <f>SUM(F30:F35)</f>
        <v>181007.5</v>
      </c>
    </row>
    <row r="37" spans="1:7" ht="12.75">
      <c r="A37" s="18"/>
      <c r="B37" s="15"/>
      <c r="C37" s="14"/>
      <c r="D37" s="15"/>
      <c r="E37" s="14"/>
      <c r="F37" s="15"/>
      <c r="G37" s="15"/>
    </row>
    <row r="38" spans="1:7" ht="12.75">
      <c r="A38" s="13" t="s">
        <v>235</v>
      </c>
      <c r="B38" s="15"/>
      <c r="C38" s="14"/>
      <c r="D38" s="15">
        <v>5</v>
      </c>
      <c r="E38" s="64">
        <v>5</v>
      </c>
      <c r="F38" s="15">
        <v>4500</v>
      </c>
      <c r="G38" s="61">
        <v>4500</v>
      </c>
    </row>
    <row r="39" spans="1:7" ht="12.75">
      <c r="A39" s="13"/>
      <c r="B39" s="15"/>
      <c r="C39" s="14"/>
      <c r="D39" s="15"/>
      <c r="E39" s="45"/>
      <c r="F39" s="15"/>
      <c r="G39" s="46"/>
    </row>
    <row r="40" spans="1:7" ht="12.75">
      <c r="A40" s="13" t="s">
        <v>31</v>
      </c>
      <c r="B40" s="15"/>
      <c r="C40" s="14"/>
      <c r="D40" s="15"/>
      <c r="E40" s="14"/>
      <c r="F40" s="15"/>
      <c r="G40" s="15"/>
    </row>
    <row r="41" spans="1:7" ht="12.75">
      <c r="A41" s="14" t="s">
        <v>32</v>
      </c>
      <c r="B41" s="20">
        <v>1216.3</v>
      </c>
      <c r="C41" s="14"/>
      <c r="D41" s="15">
        <v>1216.3</v>
      </c>
      <c r="E41" s="14"/>
      <c r="F41" s="15">
        <v>1216300</v>
      </c>
      <c r="G41" s="15"/>
    </row>
    <row r="42" spans="1:7" ht="12.75">
      <c r="A42" s="14" t="s">
        <v>33</v>
      </c>
      <c r="B42" s="20">
        <v>306.3</v>
      </c>
      <c r="C42" s="14"/>
      <c r="D42" s="15">
        <v>467.6</v>
      </c>
      <c r="E42" s="14"/>
      <c r="F42" s="15">
        <v>467457</v>
      </c>
      <c r="G42" s="15"/>
    </row>
    <row r="43" spans="1:7" ht="12.75">
      <c r="A43" s="14" t="s">
        <v>236</v>
      </c>
      <c r="B43" s="20" t="s">
        <v>0</v>
      </c>
      <c r="C43" s="14"/>
      <c r="D43" s="15">
        <v>60</v>
      </c>
      <c r="E43" s="14"/>
      <c r="F43" s="15">
        <v>60000</v>
      </c>
      <c r="G43" s="15"/>
    </row>
    <row r="44" spans="1:7" ht="12.75">
      <c r="A44" s="14" t="s">
        <v>237</v>
      </c>
      <c r="B44" s="20"/>
      <c r="C44" s="14"/>
      <c r="D44" s="15">
        <v>75.2</v>
      </c>
      <c r="E44" s="14"/>
      <c r="F44" s="15">
        <v>75109</v>
      </c>
      <c r="G44" s="15"/>
    </row>
    <row r="45" spans="1:7" ht="12.75">
      <c r="A45" s="14" t="s">
        <v>238</v>
      </c>
      <c r="B45" s="20"/>
      <c r="C45" s="14"/>
      <c r="D45" s="15">
        <v>230</v>
      </c>
      <c r="E45" s="14"/>
      <c r="F45" s="15">
        <v>230000</v>
      </c>
      <c r="G45" s="15"/>
    </row>
    <row r="46" spans="1:7" ht="12.75">
      <c r="A46" s="14" t="s">
        <v>239</v>
      </c>
      <c r="B46" s="20"/>
      <c r="C46" s="14"/>
      <c r="D46" s="15">
        <v>431</v>
      </c>
      <c r="E46" s="14"/>
      <c r="F46" s="15">
        <v>431000</v>
      </c>
      <c r="G46" s="15"/>
    </row>
    <row r="47" spans="1:7" ht="12.75">
      <c r="A47" s="14" t="s">
        <v>240</v>
      </c>
      <c r="B47" s="20"/>
      <c r="C47" s="14"/>
      <c r="D47" s="15">
        <v>60</v>
      </c>
      <c r="E47" s="14"/>
      <c r="F47" s="15">
        <v>60000</v>
      </c>
      <c r="G47" s="15"/>
    </row>
    <row r="48" spans="1:7" ht="12.75">
      <c r="A48" s="14" t="s">
        <v>241</v>
      </c>
      <c r="B48" s="20"/>
      <c r="C48" s="14"/>
      <c r="D48" s="15">
        <v>90</v>
      </c>
      <c r="E48" s="14"/>
      <c r="F48" s="15">
        <v>89572</v>
      </c>
      <c r="G48" s="15"/>
    </row>
    <row r="49" spans="1:7" ht="12.75">
      <c r="A49" s="14" t="s">
        <v>242</v>
      </c>
      <c r="B49" s="20"/>
      <c r="C49" s="14"/>
      <c r="D49" s="15">
        <v>1.2</v>
      </c>
      <c r="E49" s="14"/>
      <c r="F49" s="15">
        <v>1200</v>
      </c>
      <c r="G49" s="15"/>
    </row>
    <row r="50" spans="1:7" ht="12.75">
      <c r="A50" s="14" t="s">
        <v>243</v>
      </c>
      <c r="B50" s="20"/>
      <c r="C50" s="14"/>
      <c r="D50" s="15">
        <v>1.71</v>
      </c>
      <c r="E50" s="14"/>
      <c r="F50" s="15">
        <v>1710</v>
      </c>
      <c r="G50" s="15"/>
    </row>
    <row r="51" spans="1:7" ht="12.75">
      <c r="A51" s="13" t="s">
        <v>34</v>
      </c>
      <c r="B51" s="21"/>
      <c r="C51" s="17">
        <f>SUM(B41:B43)</f>
        <v>1522.6</v>
      </c>
      <c r="D51" s="15"/>
      <c r="E51" s="17">
        <f>SUM(D41:D50)</f>
        <v>2633.01</v>
      </c>
      <c r="F51" s="15"/>
      <c r="G51" s="17">
        <f>SUM(F41:F50)</f>
        <v>2632348</v>
      </c>
    </row>
    <row r="52" spans="1:7" ht="12.75">
      <c r="A52" s="13"/>
      <c r="B52" s="21"/>
      <c r="C52" s="17"/>
      <c r="D52" s="15"/>
      <c r="E52" s="17"/>
      <c r="F52" s="15"/>
      <c r="G52" s="17"/>
    </row>
    <row r="53" spans="1:7" ht="12.75">
      <c r="A53" s="13"/>
      <c r="B53" s="15"/>
      <c r="C53" s="14"/>
      <c r="D53" s="15"/>
      <c r="E53" s="14"/>
      <c r="F53" s="15"/>
      <c r="G53" s="15"/>
    </row>
    <row r="54" spans="1:7" ht="12.75">
      <c r="A54" s="13" t="s">
        <v>35</v>
      </c>
      <c r="B54" s="15"/>
      <c r="C54" s="14"/>
      <c r="D54" s="15"/>
      <c r="E54" s="14"/>
      <c r="F54" s="15"/>
      <c r="G54" s="15"/>
    </row>
    <row r="55" spans="1:7" ht="12.75">
      <c r="A55" s="18" t="s">
        <v>36</v>
      </c>
      <c r="B55" s="15">
        <v>700</v>
      </c>
      <c r="C55" s="14"/>
      <c r="D55" s="15">
        <v>0</v>
      </c>
      <c r="E55" s="14"/>
      <c r="F55" s="15">
        <v>0</v>
      </c>
      <c r="G55" s="15"/>
    </row>
    <row r="56" spans="1:7" ht="12.75">
      <c r="A56" s="18" t="s">
        <v>37</v>
      </c>
      <c r="B56" s="15">
        <v>290</v>
      </c>
      <c r="C56" s="14"/>
      <c r="D56" s="15">
        <v>0</v>
      </c>
      <c r="E56" s="14"/>
      <c r="F56" s="15">
        <v>0</v>
      </c>
      <c r="G56" s="15"/>
    </row>
    <row r="57" spans="1:7" ht="12.75">
      <c r="A57" s="13" t="s">
        <v>38</v>
      </c>
      <c r="B57" s="16"/>
      <c r="C57" s="17">
        <f>SUM(B55:B56)</f>
        <v>990</v>
      </c>
      <c r="D57" s="15"/>
      <c r="E57" s="17">
        <f>SUM(D55:D56)</f>
        <v>0</v>
      </c>
      <c r="F57" s="15"/>
      <c r="G57" s="17">
        <f>SUM(F55:F56)</f>
        <v>0</v>
      </c>
    </row>
    <row r="58" spans="1:7" ht="12.75">
      <c r="A58" s="13"/>
      <c r="B58" s="16"/>
      <c r="C58" s="19"/>
      <c r="D58" s="15"/>
      <c r="E58" s="19"/>
      <c r="F58" s="15"/>
      <c r="G58" s="19"/>
    </row>
    <row r="59" spans="1:7" ht="12.75">
      <c r="A59" s="18" t="s">
        <v>39</v>
      </c>
      <c r="B59" s="20">
        <v>6.5</v>
      </c>
      <c r="C59" s="19"/>
      <c r="D59" s="15">
        <v>6.5</v>
      </c>
      <c r="E59" s="19"/>
      <c r="F59" s="15">
        <v>7735</v>
      </c>
      <c r="G59" s="19"/>
    </row>
    <row r="60" spans="1:7" ht="12.75">
      <c r="A60" s="13" t="s">
        <v>40</v>
      </c>
      <c r="B60" s="16"/>
      <c r="C60" s="17">
        <v>6.5</v>
      </c>
      <c r="D60" s="15"/>
      <c r="E60" s="17">
        <v>6.5</v>
      </c>
      <c r="F60" s="15"/>
      <c r="G60" s="17">
        <v>7735</v>
      </c>
    </row>
    <row r="61" spans="1:7" ht="12.75">
      <c r="A61" s="13"/>
      <c r="B61" s="16"/>
      <c r="C61" s="17"/>
      <c r="D61" s="15"/>
      <c r="E61" s="19"/>
      <c r="F61" s="46"/>
      <c r="G61" s="19"/>
    </row>
    <row r="62" spans="1:7" ht="12.75">
      <c r="A62" s="13"/>
      <c r="B62" s="16"/>
      <c r="C62" s="17"/>
      <c r="D62" s="15"/>
      <c r="E62" s="19"/>
      <c r="F62" s="46"/>
      <c r="G62" s="19"/>
    </row>
    <row r="63" spans="1:7" ht="12.75">
      <c r="A63" s="13"/>
      <c r="B63" s="16"/>
      <c r="C63" s="17"/>
      <c r="D63" s="15"/>
      <c r="E63" s="19"/>
      <c r="F63" s="46"/>
      <c r="G63" s="19"/>
    </row>
    <row r="64" spans="1:7" ht="12.75">
      <c r="A64" s="13"/>
      <c r="B64" s="16"/>
      <c r="C64" s="19"/>
      <c r="D64" s="15"/>
      <c r="E64" s="19"/>
      <c r="F64" s="15"/>
      <c r="G64" s="19"/>
    </row>
    <row r="65" spans="1:7" ht="12.75">
      <c r="A65" s="13" t="s">
        <v>41</v>
      </c>
      <c r="B65" s="15"/>
      <c r="C65" s="14"/>
      <c r="D65" s="15"/>
      <c r="E65" s="14"/>
      <c r="F65" s="15"/>
      <c r="G65" s="15"/>
    </row>
    <row r="66" spans="1:7" ht="12.75">
      <c r="A66" s="18" t="s">
        <v>42</v>
      </c>
      <c r="B66" s="15">
        <v>35</v>
      </c>
      <c r="C66" s="14"/>
      <c r="D66" s="15">
        <v>35</v>
      </c>
      <c r="E66" s="14"/>
      <c r="F66" s="15">
        <v>21750</v>
      </c>
      <c r="G66" s="15"/>
    </row>
    <row r="67" spans="1:7" ht="12.75">
      <c r="A67" s="13" t="s">
        <v>43</v>
      </c>
      <c r="B67" s="16"/>
      <c r="C67" s="17">
        <f>SUM(B66)</f>
        <v>35</v>
      </c>
      <c r="D67" s="15"/>
      <c r="E67" s="17">
        <f>SUM(D66)</f>
        <v>35</v>
      </c>
      <c r="F67" s="15"/>
      <c r="G67" s="17">
        <f>SUM(F66)</f>
        <v>21750</v>
      </c>
    </row>
    <row r="68" spans="1:7" ht="12.75">
      <c r="A68" s="13"/>
      <c r="B68" s="16"/>
      <c r="C68" s="19"/>
      <c r="D68" s="15"/>
      <c r="E68" s="19"/>
      <c r="F68" s="15"/>
      <c r="G68" s="19"/>
    </row>
    <row r="69" spans="1:7" ht="12.75">
      <c r="A69" s="13" t="s">
        <v>244</v>
      </c>
      <c r="B69" s="16"/>
      <c r="C69" s="17"/>
      <c r="D69" s="15">
        <v>7.5</v>
      </c>
      <c r="E69" s="17">
        <v>7.5</v>
      </c>
      <c r="F69" s="15">
        <v>7520</v>
      </c>
      <c r="G69" s="17">
        <v>7520</v>
      </c>
    </row>
    <row r="70" spans="1:7" ht="12.75">
      <c r="A70" s="13"/>
      <c r="B70" s="16"/>
      <c r="C70" s="19"/>
      <c r="D70" s="15"/>
      <c r="E70" s="19"/>
      <c r="F70" s="15"/>
      <c r="G70" s="19"/>
    </row>
    <row r="71" spans="1:7" ht="12.75">
      <c r="A71" s="13" t="s">
        <v>44</v>
      </c>
      <c r="B71" s="19"/>
      <c r="C71" s="14"/>
      <c r="D71" s="15"/>
      <c r="E71" s="14"/>
      <c r="F71" s="15"/>
      <c r="G71" s="15"/>
    </row>
    <row r="72" spans="1:7" ht="12.75">
      <c r="A72" s="18" t="s">
        <v>45</v>
      </c>
      <c r="B72" s="22">
        <v>385</v>
      </c>
      <c r="C72" s="14"/>
      <c r="D72" s="15">
        <v>435</v>
      </c>
      <c r="E72" s="14"/>
      <c r="F72" s="15">
        <v>436618</v>
      </c>
      <c r="G72" s="15"/>
    </row>
    <row r="73" spans="1:7" ht="12.75">
      <c r="A73" s="18" t="s">
        <v>46</v>
      </c>
      <c r="B73" s="22">
        <v>60</v>
      </c>
      <c r="C73" s="14"/>
      <c r="D73" s="15">
        <v>97</v>
      </c>
      <c r="E73" s="14"/>
      <c r="F73" s="15">
        <v>98346.5</v>
      </c>
      <c r="G73" s="15"/>
    </row>
    <row r="74" spans="1:7" ht="12.75">
      <c r="A74" s="13" t="s">
        <v>47</v>
      </c>
      <c r="B74" s="15"/>
      <c r="C74" s="17">
        <f>SUM(B72:B73)</f>
        <v>445</v>
      </c>
      <c r="D74" s="15"/>
      <c r="E74" s="17">
        <f>SUM(D72:D73)</f>
        <v>532</v>
      </c>
      <c r="F74" s="15"/>
      <c r="G74" s="17">
        <f>SUM(F72:F73)</f>
        <v>534964.5</v>
      </c>
    </row>
    <row r="75" spans="1:7" ht="12.75">
      <c r="A75" s="13"/>
      <c r="B75" s="15"/>
      <c r="C75" s="19"/>
      <c r="D75" s="15"/>
      <c r="E75" s="19"/>
      <c r="F75" s="15"/>
      <c r="G75" s="19"/>
    </row>
    <row r="76" spans="1:7" ht="12.75">
      <c r="A76" s="13" t="s">
        <v>48</v>
      </c>
      <c r="B76" s="15"/>
      <c r="C76" s="15"/>
      <c r="D76" s="15"/>
      <c r="E76" s="15"/>
      <c r="F76" s="15"/>
      <c r="G76" s="15"/>
    </row>
    <row r="77" spans="1:7" ht="12.75">
      <c r="A77" s="18" t="s">
        <v>49</v>
      </c>
      <c r="B77" s="15">
        <v>90</v>
      </c>
      <c r="C77" s="15"/>
      <c r="D77" s="15">
        <v>90</v>
      </c>
      <c r="E77" s="15"/>
      <c r="F77" s="15">
        <v>88601.14</v>
      </c>
      <c r="G77" s="15"/>
    </row>
    <row r="78" spans="1:7" ht="12.75">
      <c r="A78" s="18" t="s">
        <v>50</v>
      </c>
      <c r="B78" s="20">
        <v>7</v>
      </c>
      <c r="C78" s="14"/>
      <c r="D78" s="15">
        <v>7</v>
      </c>
      <c r="E78" s="14"/>
      <c r="F78" s="15">
        <v>9038.44</v>
      </c>
      <c r="G78" s="15"/>
    </row>
    <row r="79" spans="1:7" ht="12.75">
      <c r="A79" s="13" t="s">
        <v>51</v>
      </c>
      <c r="B79" s="15"/>
      <c r="C79" s="17">
        <f>SUM(B77:B78)</f>
        <v>97</v>
      </c>
      <c r="D79" s="15"/>
      <c r="E79" s="17">
        <f>SUM(D77:D78)</f>
        <v>97</v>
      </c>
      <c r="F79" s="15"/>
      <c r="G79" s="17">
        <f>SUM(F77:F78)</f>
        <v>97639.58</v>
      </c>
    </row>
    <row r="80" spans="1:7" ht="12.75">
      <c r="A80" s="13"/>
      <c r="B80" s="15"/>
      <c r="C80" s="19"/>
      <c r="D80" s="15"/>
      <c r="E80" s="19"/>
      <c r="F80" s="15"/>
      <c r="G80" s="19"/>
    </row>
    <row r="81" spans="1:7" ht="12.75">
      <c r="A81" s="13" t="s">
        <v>52</v>
      </c>
      <c r="B81" s="15"/>
      <c r="C81" s="14"/>
      <c r="D81" s="15"/>
      <c r="E81" s="14"/>
      <c r="F81" s="15"/>
      <c r="G81" s="15"/>
    </row>
    <row r="82" spans="1:7" ht="12.75">
      <c r="A82" s="18" t="s">
        <v>53</v>
      </c>
      <c r="B82" s="15">
        <v>22</v>
      </c>
      <c r="C82" s="14"/>
      <c r="D82" s="15">
        <v>102</v>
      </c>
      <c r="E82" s="14"/>
      <c r="F82" s="15">
        <v>103243</v>
      </c>
      <c r="G82" s="15"/>
    </row>
    <row r="83" spans="1:7" ht="12.75">
      <c r="A83" s="18" t="s">
        <v>54</v>
      </c>
      <c r="B83" s="15">
        <v>135</v>
      </c>
      <c r="C83" s="14"/>
      <c r="D83" s="15">
        <v>195</v>
      </c>
      <c r="E83" s="14" t="s">
        <v>0</v>
      </c>
      <c r="F83" s="15">
        <v>198832</v>
      </c>
      <c r="G83" s="15"/>
    </row>
    <row r="84" spans="1:7" ht="12.75">
      <c r="A84" s="13" t="s">
        <v>55</v>
      </c>
      <c r="B84" s="16"/>
      <c r="C84" s="17">
        <f>SUM(B82:B83)</f>
        <v>157</v>
      </c>
      <c r="D84" s="15"/>
      <c r="E84" s="17">
        <f>SUM(D82:D83)</f>
        <v>297</v>
      </c>
      <c r="F84" s="15"/>
      <c r="G84" s="17">
        <f>SUM(F82:F83)</f>
        <v>302075</v>
      </c>
    </row>
    <row r="85" spans="1:7" ht="12.75">
      <c r="A85" s="13"/>
      <c r="B85" s="15"/>
      <c r="C85" s="14"/>
      <c r="D85" s="15"/>
      <c r="E85" s="14"/>
      <c r="F85" s="15"/>
      <c r="G85" s="15"/>
    </row>
    <row r="86" spans="1:7" ht="12.75">
      <c r="A86" s="13" t="s">
        <v>56</v>
      </c>
      <c r="B86" s="15"/>
      <c r="C86" s="14"/>
      <c r="D86" s="15"/>
      <c r="E86" s="14"/>
      <c r="F86" s="15"/>
      <c r="G86" s="15"/>
    </row>
    <row r="87" spans="1:7" ht="12.75">
      <c r="A87" s="18" t="s">
        <v>57</v>
      </c>
      <c r="B87" s="20">
        <v>3</v>
      </c>
      <c r="C87" s="14"/>
      <c r="D87" s="15">
        <v>8</v>
      </c>
      <c r="E87" s="14"/>
      <c r="F87" s="15">
        <v>7490</v>
      </c>
      <c r="G87" s="15"/>
    </row>
    <row r="88" spans="1:7" ht="12.75">
      <c r="A88" s="13" t="s">
        <v>58</v>
      </c>
      <c r="B88" s="15"/>
      <c r="C88" s="17">
        <f>SUM(B87)</f>
        <v>3</v>
      </c>
      <c r="D88" s="15"/>
      <c r="E88" s="17">
        <f>SUM(D87)</f>
        <v>8</v>
      </c>
      <c r="F88" s="15"/>
      <c r="G88" s="17">
        <f>SUM(F87)</f>
        <v>7490</v>
      </c>
    </row>
    <row r="89" spans="1:7" ht="12.75">
      <c r="A89" s="13"/>
      <c r="B89" s="15"/>
      <c r="C89" s="19"/>
      <c r="D89" s="15"/>
      <c r="E89" s="19"/>
      <c r="F89" s="15"/>
      <c r="G89" s="19"/>
    </row>
    <row r="90" spans="1:7" ht="12.75">
      <c r="A90" s="18" t="s">
        <v>59</v>
      </c>
      <c r="B90" s="15">
        <v>10</v>
      </c>
      <c r="C90" s="14"/>
      <c r="D90" s="15">
        <v>70</v>
      </c>
      <c r="E90" s="14"/>
      <c r="F90" s="15">
        <v>69596</v>
      </c>
      <c r="G90" s="15"/>
    </row>
    <row r="91" spans="1:7" ht="12.75">
      <c r="A91" s="13" t="s">
        <v>60</v>
      </c>
      <c r="B91" s="15"/>
      <c r="C91" s="17">
        <f>SUM(B90:B90)</f>
        <v>10</v>
      </c>
      <c r="D91" s="15"/>
      <c r="E91" s="17">
        <f>SUM(D90:D90)</f>
        <v>70</v>
      </c>
      <c r="F91" s="15"/>
      <c r="G91" s="17">
        <f>SUM(F90:F90)</f>
        <v>69596</v>
      </c>
    </row>
    <row r="92" spans="1:7" ht="12.75">
      <c r="A92" s="13"/>
      <c r="B92" s="15"/>
      <c r="C92" s="19"/>
      <c r="D92" s="15"/>
      <c r="E92" s="19"/>
      <c r="F92" s="15"/>
      <c r="G92" s="19"/>
    </row>
    <row r="93" spans="1:7" ht="12.75">
      <c r="A93" s="13" t="s">
        <v>61</v>
      </c>
      <c r="B93" s="15"/>
      <c r="C93" s="14"/>
      <c r="D93" s="15"/>
      <c r="E93" s="14"/>
      <c r="F93" s="15"/>
      <c r="G93" s="15"/>
    </row>
    <row r="94" spans="1:7" ht="12.75">
      <c r="A94" s="18" t="s">
        <v>62</v>
      </c>
      <c r="B94" s="20">
        <v>490</v>
      </c>
      <c r="C94" s="14"/>
      <c r="D94" s="15">
        <v>490</v>
      </c>
      <c r="E94" s="14"/>
      <c r="F94" s="15">
        <v>539265</v>
      </c>
      <c r="G94" s="15"/>
    </row>
    <row r="95" spans="1:7" ht="12.75">
      <c r="A95" s="18" t="s">
        <v>63</v>
      </c>
      <c r="B95" s="20">
        <v>20</v>
      </c>
      <c r="C95" s="14"/>
      <c r="D95" s="15">
        <v>28</v>
      </c>
      <c r="E95" s="14"/>
      <c r="F95" s="15">
        <v>27995</v>
      </c>
      <c r="G95" s="15"/>
    </row>
    <row r="96" spans="1:7" ht="12.75">
      <c r="A96" s="13" t="s">
        <v>64</v>
      </c>
      <c r="B96" s="16"/>
      <c r="C96" s="17">
        <f>SUM(B94:B95)</f>
        <v>510</v>
      </c>
      <c r="D96" s="15"/>
      <c r="E96" s="17">
        <f>SUM(D94:D95)</f>
        <v>518</v>
      </c>
      <c r="F96" s="15"/>
      <c r="G96" s="17">
        <f>SUM(F94:F95)</f>
        <v>567260</v>
      </c>
    </row>
    <row r="97" spans="1:7" ht="12.75">
      <c r="A97" s="13"/>
      <c r="B97" s="16"/>
      <c r="C97" s="17"/>
      <c r="D97" s="15"/>
      <c r="E97" s="17"/>
      <c r="F97" s="15"/>
      <c r="G97" s="17"/>
    </row>
    <row r="98" spans="1:7" ht="12.75">
      <c r="A98" s="13"/>
      <c r="B98" s="16"/>
      <c r="C98" s="19"/>
      <c r="D98" s="15"/>
      <c r="E98" s="19"/>
      <c r="F98" s="15"/>
      <c r="G98" s="19"/>
    </row>
    <row r="99" spans="1:7" ht="12.75">
      <c r="A99" s="13" t="s">
        <v>65</v>
      </c>
      <c r="B99" s="16"/>
      <c r="C99" s="14"/>
      <c r="D99" s="15"/>
      <c r="E99" s="14"/>
      <c r="F99" s="15"/>
      <c r="G99" s="15"/>
    </row>
    <row r="100" spans="1:7" ht="12.75">
      <c r="A100" s="18" t="s">
        <v>65</v>
      </c>
      <c r="B100" s="20">
        <v>40</v>
      </c>
      <c r="C100" s="14"/>
      <c r="D100" s="15">
        <v>55</v>
      </c>
      <c r="E100" s="14"/>
      <c r="F100" s="15">
        <v>58770</v>
      </c>
      <c r="G100" s="15"/>
    </row>
    <row r="101" spans="1:7" ht="12.75">
      <c r="A101" s="13" t="s">
        <v>66</v>
      </c>
      <c r="B101" s="15"/>
      <c r="C101" s="17">
        <f>SUM(B100)</f>
        <v>40</v>
      </c>
      <c r="D101" s="15"/>
      <c r="E101" s="17">
        <f>SUM(D100)</f>
        <v>55</v>
      </c>
      <c r="F101" s="15"/>
      <c r="G101" s="17">
        <f>SUM(F100)</f>
        <v>58770</v>
      </c>
    </row>
    <row r="102" spans="1:7" ht="12.75">
      <c r="A102" s="13"/>
      <c r="B102" s="15"/>
      <c r="C102" s="17"/>
      <c r="D102" s="15"/>
      <c r="E102" s="17"/>
      <c r="F102" s="15"/>
      <c r="G102" s="17"/>
    </row>
    <row r="103" spans="1:7" ht="12.75">
      <c r="A103" s="13"/>
      <c r="B103" s="15"/>
      <c r="C103" s="19"/>
      <c r="D103" s="15"/>
      <c r="E103" s="19"/>
      <c r="F103" s="15"/>
      <c r="G103" s="19"/>
    </row>
    <row r="104" spans="1:7" ht="12.75">
      <c r="A104" s="13" t="s">
        <v>67</v>
      </c>
      <c r="B104" s="15"/>
      <c r="C104" s="14"/>
      <c r="D104" s="15"/>
      <c r="E104" s="14"/>
      <c r="F104" s="15"/>
      <c r="G104" s="15"/>
    </row>
    <row r="105" spans="1:7" ht="12.75">
      <c r="A105" s="18" t="s">
        <v>68</v>
      </c>
      <c r="B105" s="20">
        <v>20</v>
      </c>
      <c r="C105" s="14"/>
      <c r="D105" s="15">
        <v>20</v>
      </c>
      <c r="E105" s="14"/>
      <c r="F105" s="15">
        <v>22361.5</v>
      </c>
      <c r="G105" s="15"/>
    </row>
    <row r="106" spans="1:7" ht="12.75">
      <c r="A106" s="18" t="s">
        <v>69</v>
      </c>
      <c r="B106" s="20">
        <v>60</v>
      </c>
      <c r="C106" s="14"/>
      <c r="D106" s="15">
        <v>60</v>
      </c>
      <c r="E106" s="14"/>
      <c r="F106" s="15">
        <v>65316</v>
      </c>
      <c r="G106" s="15"/>
    </row>
    <row r="107" spans="1:7" ht="12.75">
      <c r="A107" s="18" t="s">
        <v>245</v>
      </c>
      <c r="B107" s="20"/>
      <c r="C107" s="14"/>
      <c r="D107" s="15">
        <v>2</v>
      </c>
      <c r="E107" s="14"/>
      <c r="F107" s="15">
        <v>1500</v>
      </c>
      <c r="G107" s="15"/>
    </row>
    <row r="108" spans="1:7" ht="12.75">
      <c r="A108" s="13" t="s">
        <v>70</v>
      </c>
      <c r="B108" s="15"/>
      <c r="C108" s="17">
        <f>SUM(B105:B106)</f>
        <v>80</v>
      </c>
      <c r="D108" s="15"/>
      <c r="E108" s="17">
        <f>SUM(D105:D107)</f>
        <v>82</v>
      </c>
      <c r="F108" s="15"/>
      <c r="G108" s="17">
        <f>SUM(F105:F107)</f>
        <v>89177.5</v>
      </c>
    </row>
    <row r="109" spans="1:7" ht="12.75">
      <c r="A109" s="13"/>
      <c r="B109" s="15"/>
      <c r="C109" s="19"/>
      <c r="D109" s="15"/>
      <c r="E109" s="19"/>
      <c r="F109" s="15"/>
      <c r="G109" s="19"/>
    </row>
    <row r="110" spans="1:7" ht="12.75">
      <c r="A110" s="18" t="s">
        <v>71</v>
      </c>
      <c r="B110" s="20">
        <v>40</v>
      </c>
      <c r="C110" s="14"/>
      <c r="D110" s="15">
        <v>175</v>
      </c>
      <c r="E110" s="14"/>
      <c r="F110" s="15">
        <v>167919.83</v>
      </c>
      <c r="G110" s="15"/>
    </row>
    <row r="111" spans="1:7" ht="12.75">
      <c r="A111" s="13" t="s">
        <v>72</v>
      </c>
      <c r="B111" s="15"/>
      <c r="C111" s="17">
        <f>SUM(B110)</f>
        <v>40</v>
      </c>
      <c r="D111" s="15"/>
      <c r="E111" s="17">
        <f>SUM(D110)</f>
        <v>175</v>
      </c>
      <c r="F111" s="15"/>
      <c r="G111" s="17">
        <f>SUM(F110)</f>
        <v>167919.83</v>
      </c>
    </row>
    <row r="112" spans="1:7" ht="12.75">
      <c r="A112" s="13"/>
      <c r="B112" s="15"/>
      <c r="C112" s="17"/>
      <c r="D112" s="15"/>
      <c r="E112" s="17"/>
      <c r="F112" s="15"/>
      <c r="G112" s="17"/>
    </row>
    <row r="113" spans="1:7" ht="12.75">
      <c r="A113" s="13"/>
      <c r="B113" s="15"/>
      <c r="C113" s="14"/>
      <c r="D113" s="15"/>
      <c r="E113" s="14"/>
      <c r="F113" s="15"/>
      <c r="G113" s="15"/>
    </row>
    <row r="114" spans="1:7" ht="12.75">
      <c r="A114" s="13" t="s">
        <v>73</v>
      </c>
      <c r="B114" s="23"/>
      <c r="C114" s="14"/>
      <c r="D114" s="15"/>
      <c r="E114" s="14"/>
      <c r="F114" s="15"/>
      <c r="G114" s="15"/>
    </row>
    <row r="115" spans="1:7" ht="12.75">
      <c r="A115" s="18" t="s">
        <v>74</v>
      </c>
      <c r="B115" s="15">
        <v>10</v>
      </c>
      <c r="C115" s="14"/>
      <c r="D115" s="15">
        <v>17</v>
      </c>
      <c r="E115" s="14"/>
      <c r="F115" s="15">
        <v>16324</v>
      </c>
      <c r="G115" s="15"/>
    </row>
    <row r="116" spans="1:7" ht="12.75">
      <c r="A116" s="18" t="s">
        <v>75</v>
      </c>
      <c r="B116" s="15">
        <v>10</v>
      </c>
      <c r="C116" s="14"/>
      <c r="D116" s="15">
        <v>10</v>
      </c>
      <c r="E116" s="14"/>
      <c r="F116" s="15">
        <v>150</v>
      </c>
      <c r="G116" s="15"/>
    </row>
    <row r="117" spans="1:7" ht="12.75">
      <c r="A117" s="13" t="s">
        <v>76</v>
      </c>
      <c r="B117" s="16"/>
      <c r="C117" s="17">
        <f>SUM(B115:B116)</f>
        <v>20</v>
      </c>
      <c r="D117" s="15"/>
      <c r="E117" s="17">
        <f>SUM(D115:D116)</f>
        <v>27</v>
      </c>
      <c r="F117" s="15"/>
      <c r="G117" s="17">
        <f>SUM(F115:F116)</f>
        <v>16474</v>
      </c>
    </row>
    <row r="118" spans="1:7" ht="12.75">
      <c r="A118" s="13"/>
      <c r="B118" s="16"/>
      <c r="C118" s="17"/>
      <c r="D118" s="15"/>
      <c r="E118" s="17"/>
      <c r="F118" s="15"/>
      <c r="G118" s="17"/>
    </row>
    <row r="119" spans="1:7" ht="12.75">
      <c r="A119" s="13"/>
      <c r="B119" s="16"/>
      <c r="C119" s="14"/>
      <c r="D119" s="15"/>
      <c r="E119" s="14"/>
      <c r="F119" s="15"/>
      <c r="G119" s="15"/>
    </row>
    <row r="120" spans="1:7" ht="12.75">
      <c r="A120" s="13" t="s">
        <v>77</v>
      </c>
      <c r="B120" s="16"/>
      <c r="C120" s="14"/>
      <c r="D120" s="15"/>
      <c r="E120" s="14"/>
      <c r="F120" s="15"/>
      <c r="G120" s="15"/>
    </row>
    <row r="121" spans="1:7" ht="12.75">
      <c r="A121" s="18" t="s">
        <v>78</v>
      </c>
      <c r="B121" s="20">
        <v>70</v>
      </c>
      <c r="C121" s="14" t="s">
        <v>0</v>
      </c>
      <c r="D121" s="15">
        <v>71</v>
      </c>
      <c r="E121" s="14" t="s">
        <v>0</v>
      </c>
      <c r="F121" s="15">
        <v>70727</v>
      </c>
      <c r="G121" s="15" t="s">
        <v>0</v>
      </c>
    </row>
    <row r="122" spans="1:7" ht="12.75">
      <c r="A122" s="18" t="s">
        <v>246</v>
      </c>
      <c r="B122" s="20"/>
      <c r="C122" s="14"/>
      <c r="D122" s="15"/>
      <c r="E122" s="14"/>
      <c r="F122" s="15">
        <v>825.09</v>
      </c>
      <c r="G122" s="15"/>
    </row>
    <row r="123" spans="1:7" ht="12.75">
      <c r="A123" s="18" t="s">
        <v>79</v>
      </c>
      <c r="B123" s="20">
        <v>30</v>
      </c>
      <c r="C123" s="14" t="s">
        <v>0</v>
      </c>
      <c r="D123" s="15">
        <v>30</v>
      </c>
      <c r="E123" s="14" t="s">
        <v>0</v>
      </c>
      <c r="F123" s="15">
        <v>36320</v>
      </c>
      <c r="G123" s="15" t="s">
        <v>0</v>
      </c>
    </row>
    <row r="124" spans="1:7" ht="12.75">
      <c r="A124" s="13" t="s">
        <v>80</v>
      </c>
      <c r="B124" s="16"/>
      <c r="C124" s="17">
        <f>SUM(B121:B123)</f>
        <v>100</v>
      </c>
      <c r="D124" s="15"/>
      <c r="E124" s="17">
        <f>SUM(D121:D123)</f>
        <v>101</v>
      </c>
      <c r="F124" s="15"/>
      <c r="G124" s="17">
        <f>SUM(F121:F123)</f>
        <v>107872.09</v>
      </c>
    </row>
    <row r="125" spans="1:7" ht="12.75">
      <c r="A125" s="13"/>
      <c r="B125" s="16"/>
      <c r="C125" s="14"/>
      <c r="D125" s="15"/>
      <c r="E125" s="14"/>
      <c r="F125" s="15"/>
      <c r="G125" s="15"/>
    </row>
    <row r="126" spans="1:7" ht="12.75">
      <c r="A126" s="13"/>
      <c r="B126" s="16"/>
      <c r="C126" s="14"/>
      <c r="D126" s="15"/>
      <c r="E126" s="14"/>
      <c r="F126" s="15"/>
      <c r="G126" s="15"/>
    </row>
    <row r="127" spans="1:7" ht="12.75">
      <c r="A127" s="13"/>
      <c r="B127" s="16"/>
      <c r="C127" s="14"/>
      <c r="D127" s="15"/>
      <c r="E127" s="14"/>
      <c r="F127" s="15"/>
      <c r="G127" s="15"/>
    </row>
    <row r="128" spans="1:7" ht="12.75">
      <c r="A128" s="13" t="s">
        <v>0</v>
      </c>
      <c r="B128" s="16"/>
      <c r="C128" s="14"/>
      <c r="D128" s="15"/>
      <c r="E128" s="14"/>
      <c r="F128" s="15"/>
      <c r="G128" s="15"/>
    </row>
    <row r="129" spans="1:7" ht="12.75">
      <c r="A129" s="18" t="s">
        <v>81</v>
      </c>
      <c r="B129" s="20">
        <v>51</v>
      </c>
      <c r="C129" s="14"/>
      <c r="D129" s="15">
        <v>51</v>
      </c>
      <c r="E129" s="14"/>
      <c r="F129" s="15">
        <v>51064.5</v>
      </c>
      <c r="G129" s="15"/>
    </row>
    <row r="130" spans="1:7" ht="12.75">
      <c r="A130" s="13" t="s">
        <v>82</v>
      </c>
      <c r="B130" s="16"/>
      <c r="C130" s="24">
        <v>51</v>
      </c>
      <c r="D130" s="15"/>
      <c r="E130" s="24">
        <v>51</v>
      </c>
      <c r="F130" s="15"/>
      <c r="G130" s="24">
        <f>SUM(F129)</f>
        <v>51064.5</v>
      </c>
    </row>
    <row r="131" spans="1:7" ht="12.75">
      <c r="A131" s="13"/>
      <c r="B131" s="16"/>
      <c r="C131" s="19"/>
      <c r="D131" s="15"/>
      <c r="E131" s="19"/>
      <c r="F131" s="15"/>
      <c r="G131" s="19"/>
    </row>
    <row r="132" spans="1:7" ht="18">
      <c r="A132" s="25" t="s">
        <v>83</v>
      </c>
      <c r="B132" s="26" t="s">
        <v>0</v>
      </c>
      <c r="C132" s="17">
        <f>SUM(C4:C131)</f>
        <v>21867.1</v>
      </c>
      <c r="D132" s="15"/>
      <c r="E132" s="17">
        <f>SUM(E4:E131)</f>
        <v>27144.71</v>
      </c>
      <c r="F132" s="15"/>
      <c r="G132" s="17">
        <f>SUM(G4:G131)</f>
        <v>27312193.929999996</v>
      </c>
    </row>
    <row r="133" spans="1:7" ht="12.75">
      <c r="A133" s="14"/>
      <c r="B133" s="14"/>
      <c r="C133" s="14"/>
      <c r="D133" s="15"/>
      <c r="E133" s="14"/>
      <c r="F133" s="15"/>
      <c r="G133" s="15"/>
    </row>
    <row r="134" spans="1:7" ht="49.5" customHeight="1">
      <c r="A134" s="11" t="s">
        <v>281</v>
      </c>
      <c r="B134" s="34"/>
      <c r="C134" s="34"/>
      <c r="D134" s="20"/>
      <c r="E134" s="34">
        <v>4279.5</v>
      </c>
      <c r="F134" s="20"/>
      <c r="G134" s="34">
        <v>2157737.6</v>
      </c>
    </row>
    <row r="135" spans="1:7" ht="24.75" customHeight="1">
      <c r="A135" s="60" t="s">
        <v>293</v>
      </c>
      <c r="B135" s="14"/>
      <c r="C135" s="14"/>
      <c r="D135" s="14"/>
      <c r="E135" s="61">
        <f>SUM(E132:E134)</f>
        <v>31424.21</v>
      </c>
      <c r="F135" s="14"/>
      <c r="G135" s="61">
        <f>SUM(G132:G134)</f>
        <v>29469931.529999997</v>
      </c>
    </row>
    <row r="136" ht="12.75">
      <c r="C136" t="s">
        <v>0</v>
      </c>
    </row>
    <row r="137" spans="1:7" ht="15">
      <c r="A137" s="52" t="s">
        <v>402</v>
      </c>
      <c r="B137" s="7"/>
      <c r="C137" s="9"/>
      <c r="D137" s="5"/>
      <c r="E137" s="5"/>
      <c r="F137" s="5"/>
      <c r="G137" s="5"/>
    </row>
    <row r="138" ht="15">
      <c r="A138" s="53" t="s">
        <v>403</v>
      </c>
    </row>
    <row r="141" ht="12.75">
      <c r="A141" s="14"/>
    </row>
    <row r="144" ht="12.75">
      <c r="D144" t="s">
        <v>0</v>
      </c>
    </row>
  </sheetData>
  <printOptions/>
  <pageMargins left="0.3937007874015748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2"/>
  <sheetViews>
    <sheetView workbookViewId="0" topLeftCell="A1">
      <selection activeCell="L14" sqref="L14"/>
    </sheetView>
  </sheetViews>
  <sheetFormatPr defaultColWidth="9.140625" defaultRowHeight="12.75"/>
  <cols>
    <col min="1" max="1" width="36.8515625" style="0" customWidth="1"/>
    <col min="2" max="2" width="14.57421875" style="0" customWidth="1"/>
    <col min="3" max="3" width="15.57421875" style="0" customWidth="1"/>
    <col min="4" max="4" width="14.140625" style="0" customWidth="1"/>
    <col min="5" max="5" width="11.8515625" style="0" customWidth="1"/>
    <col min="6" max="6" width="13.28125" style="0" customWidth="1"/>
    <col min="7" max="7" width="12.421875" style="0" customWidth="1"/>
  </cols>
  <sheetData>
    <row r="1" spans="1:7" ht="25.5">
      <c r="A1" s="1" t="s">
        <v>283</v>
      </c>
      <c r="B1" s="3"/>
      <c r="C1" s="4"/>
      <c r="D1" s="5"/>
      <c r="E1" s="5"/>
      <c r="F1" s="5"/>
      <c r="G1" s="5"/>
    </row>
    <row r="2" spans="1:7" ht="12.75">
      <c r="A2" s="66" t="s">
        <v>0</v>
      </c>
      <c r="B2" s="66"/>
      <c r="C2" s="66"/>
      <c r="D2" s="66"/>
      <c r="E2" s="66"/>
      <c r="F2" s="66"/>
      <c r="G2" s="66"/>
    </row>
    <row r="3" spans="1:7" ht="32.25" customHeight="1">
      <c r="A3" s="27" t="s">
        <v>84</v>
      </c>
      <c r="B3" s="28" t="s">
        <v>85</v>
      </c>
      <c r="C3" s="28" t="s">
        <v>3</v>
      </c>
      <c r="D3" s="29" t="s">
        <v>231</v>
      </c>
      <c r="E3" s="29" t="s">
        <v>233</v>
      </c>
      <c r="F3" s="30" t="s">
        <v>389</v>
      </c>
      <c r="G3" s="30" t="s">
        <v>390</v>
      </c>
    </row>
    <row r="4" spans="1:7" ht="15.75">
      <c r="A4" s="31"/>
      <c r="B4" s="28"/>
      <c r="C4" s="32"/>
      <c r="D4" s="29"/>
      <c r="E4" s="32"/>
      <c r="F4" s="33"/>
      <c r="G4" s="32"/>
    </row>
    <row r="5" spans="1:7" ht="12.75">
      <c r="A5" s="28" t="s">
        <v>86</v>
      </c>
      <c r="B5" s="28"/>
      <c r="C5" s="32"/>
      <c r="D5" s="29"/>
      <c r="E5" s="32"/>
      <c r="F5" s="33"/>
      <c r="G5" s="32"/>
    </row>
    <row r="6" spans="1:7" ht="12.75">
      <c r="A6" s="18" t="s">
        <v>87</v>
      </c>
      <c r="B6" s="34">
        <v>100</v>
      </c>
      <c r="C6" s="34"/>
      <c r="D6" s="20">
        <v>100</v>
      </c>
      <c r="E6" s="34"/>
      <c r="F6" s="20">
        <v>32820.09</v>
      </c>
      <c r="G6" s="34"/>
    </row>
    <row r="7" spans="1:7" ht="12.75">
      <c r="A7" s="18" t="s">
        <v>88</v>
      </c>
      <c r="B7" s="34">
        <v>500</v>
      </c>
      <c r="C7" s="34"/>
      <c r="D7" s="20">
        <v>500</v>
      </c>
      <c r="E7" s="34"/>
      <c r="F7" s="20">
        <v>286391.5</v>
      </c>
      <c r="G7" s="34"/>
    </row>
    <row r="8" spans="1:9" ht="12.75">
      <c r="A8" s="18" t="s">
        <v>89</v>
      </c>
      <c r="B8" s="34">
        <v>30</v>
      </c>
      <c r="C8" s="34"/>
      <c r="D8" s="20">
        <v>30</v>
      </c>
      <c r="E8" s="34"/>
      <c r="F8" s="20">
        <v>25022</v>
      </c>
      <c r="G8" s="34"/>
      <c r="I8" t="s">
        <v>0</v>
      </c>
    </row>
    <row r="9" spans="1:7" ht="12.75">
      <c r="A9" s="18" t="s">
        <v>90</v>
      </c>
      <c r="B9" s="34">
        <v>2500</v>
      </c>
      <c r="C9" s="34"/>
      <c r="D9" s="20">
        <v>239</v>
      </c>
      <c r="E9" s="34"/>
      <c r="F9" s="20">
        <v>115695.5</v>
      </c>
      <c r="G9" s="34"/>
    </row>
    <row r="10" spans="1:7" ht="12.75">
      <c r="A10" s="13" t="s">
        <v>91</v>
      </c>
      <c r="B10" s="34"/>
      <c r="C10" s="35">
        <f>SUM(B6:B9)</f>
        <v>3130</v>
      </c>
      <c r="D10" s="20"/>
      <c r="E10" s="35">
        <f>SUM(D6:D9)</f>
        <v>869</v>
      </c>
      <c r="F10" s="20"/>
      <c r="G10" s="35">
        <f>SUM(F6:F9)</f>
        <v>459929.08999999997</v>
      </c>
    </row>
    <row r="11" spans="1:7" ht="12.75">
      <c r="A11" s="13"/>
      <c r="B11" s="34"/>
      <c r="C11" s="34"/>
      <c r="D11" s="20"/>
      <c r="E11" s="34"/>
      <c r="F11" s="20"/>
      <c r="G11" s="34"/>
    </row>
    <row r="12" spans="1:7" ht="12.75">
      <c r="A12" s="13" t="s">
        <v>92</v>
      </c>
      <c r="B12" s="34"/>
      <c r="C12" s="34"/>
      <c r="D12" s="20"/>
      <c r="E12" s="34"/>
      <c r="F12" s="20"/>
      <c r="G12" s="34"/>
    </row>
    <row r="13" spans="1:7" ht="12.75">
      <c r="A13" s="18" t="s">
        <v>90</v>
      </c>
      <c r="B13" s="34">
        <v>50</v>
      </c>
      <c r="C13" s="34"/>
      <c r="D13" s="20">
        <v>50</v>
      </c>
      <c r="E13" s="34"/>
      <c r="F13" s="20">
        <v>2980</v>
      </c>
      <c r="G13" s="34"/>
    </row>
    <row r="14" spans="1:7" ht="12.75">
      <c r="A14" s="18" t="s">
        <v>284</v>
      </c>
      <c r="B14" s="34" t="s">
        <v>0</v>
      </c>
      <c r="C14" s="34"/>
      <c r="D14" s="20">
        <v>25</v>
      </c>
      <c r="E14" s="34"/>
      <c r="F14" s="20">
        <v>24195</v>
      </c>
      <c r="G14" s="34"/>
    </row>
    <row r="15" spans="1:7" ht="12.75">
      <c r="A15" s="13" t="s">
        <v>94</v>
      </c>
      <c r="B15" s="34"/>
      <c r="C15" s="35">
        <f>SUM(B12:B14)</f>
        <v>50</v>
      </c>
      <c r="D15" s="20"/>
      <c r="E15" s="35">
        <f>SUM(D12:D14)</f>
        <v>75</v>
      </c>
      <c r="F15" s="20"/>
      <c r="G15" s="35">
        <f>SUM(F12:F14)</f>
        <v>27175</v>
      </c>
    </row>
    <row r="16" spans="1:7" ht="12.75">
      <c r="A16" s="13"/>
      <c r="B16" s="34"/>
      <c r="C16" s="36"/>
      <c r="D16" s="20"/>
      <c r="E16" s="36"/>
      <c r="F16" s="20"/>
      <c r="G16" s="36"/>
    </row>
    <row r="17" spans="1:7" ht="12.75">
      <c r="A17" s="13" t="s">
        <v>0</v>
      </c>
      <c r="B17" s="34"/>
      <c r="C17" s="34"/>
      <c r="D17" s="20"/>
      <c r="E17" s="34"/>
      <c r="F17" s="20"/>
      <c r="G17" s="34"/>
    </row>
    <row r="18" spans="1:7" ht="12.75">
      <c r="A18" s="18" t="s">
        <v>95</v>
      </c>
      <c r="B18" s="34">
        <v>0.8</v>
      </c>
      <c r="C18" s="34"/>
      <c r="D18" s="20">
        <v>0.8</v>
      </c>
      <c r="E18" s="34"/>
      <c r="F18" s="20">
        <v>800</v>
      </c>
      <c r="G18" s="34"/>
    </row>
    <row r="19" spans="1:7" ht="12.75">
      <c r="A19" s="13" t="s">
        <v>96</v>
      </c>
      <c r="B19" s="34"/>
      <c r="C19" s="35">
        <f>SUM(B18:B18)</f>
        <v>0.8</v>
      </c>
      <c r="D19" s="20"/>
      <c r="E19" s="35">
        <f>SUM(D18:D18)</f>
        <v>0.8</v>
      </c>
      <c r="F19" s="20"/>
      <c r="G19" s="35">
        <f>SUM(F18:F18)</f>
        <v>800</v>
      </c>
    </row>
    <row r="20" spans="1:7" ht="12.75">
      <c r="A20" s="13"/>
      <c r="B20" s="34"/>
      <c r="C20" s="36"/>
      <c r="D20" s="20"/>
      <c r="E20" s="36"/>
      <c r="F20" s="20"/>
      <c r="G20" s="36"/>
    </row>
    <row r="21" spans="1:7" ht="12.75">
      <c r="A21" s="13" t="s">
        <v>97</v>
      </c>
      <c r="B21" s="34"/>
      <c r="C21" s="36"/>
      <c r="D21" s="20"/>
      <c r="E21" s="36"/>
      <c r="F21" s="20"/>
      <c r="G21" s="36"/>
    </row>
    <row r="22" spans="1:7" ht="12.75">
      <c r="A22" s="18" t="s">
        <v>98</v>
      </c>
      <c r="B22" s="34">
        <v>20</v>
      </c>
      <c r="C22" s="36"/>
      <c r="D22" s="20">
        <v>35</v>
      </c>
      <c r="E22" s="36" t="s">
        <v>0</v>
      </c>
      <c r="F22" s="20">
        <v>23056</v>
      </c>
      <c r="G22" s="36"/>
    </row>
    <row r="23" spans="1:7" ht="12.75">
      <c r="A23" s="18" t="s">
        <v>99</v>
      </c>
      <c r="B23" s="34">
        <v>20</v>
      </c>
      <c r="C23" s="36"/>
      <c r="D23" s="20">
        <v>20</v>
      </c>
      <c r="E23" s="36"/>
      <c r="F23" s="20">
        <v>17929</v>
      </c>
      <c r="G23" s="36"/>
    </row>
    <row r="24" spans="1:7" ht="12.75">
      <c r="A24" s="13" t="s">
        <v>248</v>
      </c>
      <c r="B24" s="34"/>
      <c r="C24" s="35">
        <f>SUM(B22:B23)</f>
        <v>40</v>
      </c>
      <c r="D24" s="20"/>
      <c r="E24" s="35">
        <f>SUM(D22:D23)</f>
        <v>55</v>
      </c>
      <c r="F24" s="20"/>
      <c r="G24" s="35">
        <f>SUM(F22:F23)</f>
        <v>40985</v>
      </c>
    </row>
    <row r="25" spans="1:7" ht="12.75">
      <c r="A25" s="13"/>
      <c r="B25" s="34"/>
      <c r="C25" s="36"/>
      <c r="D25" s="22"/>
      <c r="E25" s="36"/>
      <c r="F25" s="22"/>
      <c r="G25" s="36"/>
    </row>
    <row r="26" spans="1:7" ht="12.75">
      <c r="A26" s="13" t="s">
        <v>247</v>
      </c>
      <c r="B26" s="34"/>
      <c r="C26" s="35"/>
      <c r="D26" s="20">
        <v>990</v>
      </c>
      <c r="E26" s="35">
        <v>990</v>
      </c>
      <c r="F26" s="20">
        <v>981700</v>
      </c>
      <c r="G26" s="35">
        <v>981700</v>
      </c>
    </row>
    <row r="27" spans="1:7" ht="12.75">
      <c r="A27" s="47"/>
      <c r="B27" s="37"/>
      <c r="C27" s="36"/>
      <c r="D27" s="22"/>
      <c r="E27" s="48"/>
      <c r="F27" s="22"/>
      <c r="G27" s="36"/>
    </row>
    <row r="28" spans="1:7" ht="12.75">
      <c r="A28" s="13" t="s">
        <v>100</v>
      </c>
      <c r="B28" s="34"/>
      <c r="C28" s="36"/>
      <c r="D28" s="20"/>
      <c r="E28" s="36"/>
      <c r="F28" s="20"/>
      <c r="G28" s="36"/>
    </row>
    <row r="29" spans="1:7" ht="12.75">
      <c r="A29" s="18" t="s">
        <v>101</v>
      </c>
      <c r="B29" s="34">
        <v>20</v>
      </c>
      <c r="C29" s="36"/>
      <c r="D29" s="20">
        <v>20</v>
      </c>
      <c r="E29" s="36"/>
      <c r="F29" s="20">
        <v>1671</v>
      </c>
      <c r="G29" s="36"/>
    </row>
    <row r="30" spans="1:7" ht="12.75">
      <c r="A30" s="18" t="s">
        <v>102</v>
      </c>
      <c r="B30" s="34">
        <v>4</v>
      </c>
      <c r="C30" s="36"/>
      <c r="D30" s="20">
        <v>4</v>
      </c>
      <c r="E30" s="36"/>
      <c r="F30" s="20">
        <v>1814.5</v>
      </c>
      <c r="G30" s="36"/>
    </row>
    <row r="31" spans="1:7" ht="12.75">
      <c r="A31" s="18" t="s">
        <v>394</v>
      </c>
      <c r="B31" s="34"/>
      <c r="C31" s="36"/>
      <c r="D31" s="20">
        <v>104</v>
      </c>
      <c r="E31" s="36"/>
      <c r="F31" s="20">
        <v>103410</v>
      </c>
      <c r="G31" s="36"/>
    </row>
    <row r="32" spans="1:7" ht="12.75">
      <c r="A32" s="18" t="s">
        <v>90</v>
      </c>
      <c r="B32" s="34">
        <v>300</v>
      </c>
      <c r="C32" s="34" t="s">
        <v>0</v>
      </c>
      <c r="D32" s="20">
        <v>300</v>
      </c>
      <c r="E32" s="34" t="s">
        <v>0</v>
      </c>
      <c r="F32" s="20">
        <v>267397.2</v>
      </c>
      <c r="G32" s="34" t="s">
        <v>0</v>
      </c>
    </row>
    <row r="33" spans="1:7" ht="12.75">
      <c r="A33" s="18" t="s">
        <v>285</v>
      </c>
      <c r="B33" s="34"/>
      <c r="C33" s="34"/>
      <c r="D33" s="20">
        <v>200</v>
      </c>
      <c r="E33" s="34"/>
      <c r="F33" s="20">
        <v>194446</v>
      </c>
      <c r="G33" s="34"/>
    </row>
    <row r="34" spans="1:7" ht="12.75">
      <c r="A34" s="18" t="s">
        <v>392</v>
      </c>
      <c r="B34" s="34" t="s">
        <v>0</v>
      </c>
      <c r="C34" s="34"/>
      <c r="D34" s="20"/>
      <c r="E34" s="34"/>
      <c r="F34" s="20">
        <v>-25448.14</v>
      </c>
      <c r="G34" s="34"/>
    </row>
    <row r="35" spans="1:7" ht="12.75">
      <c r="A35" s="13" t="s">
        <v>103</v>
      </c>
      <c r="B35" s="34"/>
      <c r="C35" s="35">
        <f>SUM(B29:B34)</f>
        <v>324</v>
      </c>
      <c r="D35" s="20"/>
      <c r="E35" s="35">
        <f>SUM(D29:D34)</f>
        <v>628</v>
      </c>
      <c r="F35" s="20"/>
      <c r="G35" s="35">
        <f>SUM(F29:F34)</f>
        <v>543290.5599999999</v>
      </c>
    </row>
    <row r="36" spans="1:7" ht="12.75">
      <c r="A36" s="13"/>
      <c r="B36" s="34"/>
      <c r="C36" s="36"/>
      <c r="D36" s="22"/>
      <c r="E36" s="36"/>
      <c r="F36" s="22"/>
      <c r="G36" s="36"/>
    </row>
    <row r="37" spans="1:7" ht="12.75">
      <c r="A37" s="13" t="s">
        <v>249</v>
      </c>
      <c r="B37" s="34"/>
      <c r="C37" s="36"/>
      <c r="D37" s="22"/>
      <c r="E37" s="36"/>
      <c r="F37" s="22"/>
      <c r="G37" s="36"/>
    </row>
    <row r="38" spans="1:7" ht="12.75">
      <c r="A38" s="49" t="s">
        <v>250</v>
      </c>
      <c r="B38" s="34"/>
      <c r="C38" s="36"/>
      <c r="D38" s="22">
        <v>8.1</v>
      </c>
      <c r="E38" s="36"/>
      <c r="F38" s="22">
        <v>8082</v>
      </c>
      <c r="G38" s="36"/>
    </row>
    <row r="39" spans="1:7" ht="12.75">
      <c r="A39" s="49" t="s">
        <v>251</v>
      </c>
      <c r="B39" s="34"/>
      <c r="C39" s="34"/>
      <c r="D39" s="20">
        <v>2315</v>
      </c>
      <c r="E39" s="34"/>
      <c r="F39" s="20">
        <v>2293366.7</v>
      </c>
      <c r="G39" s="34"/>
    </row>
    <row r="40" spans="1:7" ht="12.75">
      <c r="A40" s="50" t="s">
        <v>252</v>
      </c>
      <c r="B40" s="34"/>
      <c r="C40" s="34"/>
      <c r="D40" s="20"/>
      <c r="E40" s="51">
        <f>SUM(D38:D39)</f>
        <v>2323.1</v>
      </c>
      <c r="F40" s="19"/>
      <c r="G40" s="51">
        <f>SUM(F38:F39)</f>
        <v>2301448.7</v>
      </c>
    </row>
    <row r="41" spans="1:7" ht="12.75">
      <c r="A41" s="50"/>
      <c r="B41" s="34"/>
      <c r="C41" s="34"/>
      <c r="D41" s="20"/>
      <c r="E41" s="36"/>
      <c r="F41" s="19"/>
      <c r="G41" s="36"/>
    </row>
    <row r="42" spans="1:7" ht="12.75">
      <c r="A42" s="49"/>
      <c r="B42" s="34"/>
      <c r="C42" s="34"/>
      <c r="D42" s="20"/>
      <c r="E42" s="34"/>
      <c r="F42" s="20"/>
      <c r="G42" s="34"/>
    </row>
    <row r="43" spans="1:7" ht="12.75">
      <c r="A43" s="13" t="s">
        <v>104</v>
      </c>
      <c r="B43" s="34"/>
      <c r="C43" s="34"/>
      <c r="D43" s="20"/>
      <c r="E43" s="34"/>
      <c r="F43" s="20"/>
      <c r="G43" s="34"/>
    </row>
    <row r="44" spans="1:7" ht="12.75">
      <c r="A44" s="18" t="s">
        <v>250</v>
      </c>
      <c r="B44" s="34" t="s">
        <v>0</v>
      </c>
      <c r="C44" s="34"/>
      <c r="D44" s="20">
        <v>28</v>
      </c>
      <c r="E44" s="34"/>
      <c r="F44" s="20">
        <v>27005</v>
      </c>
      <c r="G44" s="34"/>
    </row>
    <row r="45" spans="1:7" ht="12.75">
      <c r="A45" s="18" t="s">
        <v>105</v>
      </c>
      <c r="B45" s="34">
        <v>3000</v>
      </c>
      <c r="C45" s="34"/>
      <c r="D45" s="20">
        <v>3451</v>
      </c>
      <c r="E45" s="34"/>
      <c r="F45" s="20">
        <v>3451000</v>
      </c>
      <c r="G45" s="34"/>
    </row>
    <row r="46" spans="1:7" ht="12.75">
      <c r="A46" s="18" t="s">
        <v>253</v>
      </c>
      <c r="B46" s="34"/>
      <c r="C46" s="34"/>
      <c r="D46" s="20">
        <v>90</v>
      </c>
      <c r="E46" s="34"/>
      <c r="F46" s="20">
        <v>89572</v>
      </c>
      <c r="G46" s="34"/>
    </row>
    <row r="47" spans="1:7" ht="12.75">
      <c r="A47" s="18" t="s">
        <v>254</v>
      </c>
      <c r="B47" s="34">
        <v>180</v>
      </c>
      <c r="C47" s="34"/>
      <c r="D47" s="20">
        <v>187</v>
      </c>
      <c r="E47" s="34"/>
      <c r="F47" s="20">
        <v>186292</v>
      </c>
      <c r="G47" s="34"/>
    </row>
    <row r="48" spans="1:7" ht="12.75">
      <c r="A48" s="18" t="s">
        <v>395</v>
      </c>
      <c r="B48" s="34"/>
      <c r="C48" s="34"/>
      <c r="D48" s="20">
        <v>120</v>
      </c>
      <c r="E48" s="34"/>
      <c r="F48" s="20">
        <v>120000</v>
      </c>
      <c r="G48" s="34"/>
    </row>
    <row r="49" spans="1:7" ht="12.75">
      <c r="A49" s="13" t="s">
        <v>106</v>
      </c>
      <c r="B49" s="34"/>
      <c r="C49" s="35">
        <f>SUM(B44:B49)</f>
        <v>3180</v>
      </c>
      <c r="D49" s="20"/>
      <c r="E49" s="35">
        <f>SUM(D44:D49)</f>
        <v>3876</v>
      </c>
      <c r="F49" s="20"/>
      <c r="G49" s="35">
        <f>SUM(F44:F49)</f>
        <v>3873869</v>
      </c>
    </row>
    <row r="50" spans="1:7" ht="12.75">
      <c r="A50" s="13"/>
      <c r="B50" s="34"/>
      <c r="C50" s="36"/>
      <c r="D50" s="22"/>
      <c r="E50" s="36"/>
      <c r="F50" s="22"/>
      <c r="G50" s="36"/>
    </row>
    <row r="51" spans="1:7" ht="12.75">
      <c r="A51" s="13" t="s">
        <v>255</v>
      </c>
      <c r="B51" s="34"/>
      <c r="C51" s="36"/>
      <c r="D51" s="22"/>
      <c r="E51" s="36"/>
      <c r="F51" s="22"/>
      <c r="G51" s="36"/>
    </row>
    <row r="52" spans="1:7" ht="12.75">
      <c r="A52" s="49" t="s">
        <v>256</v>
      </c>
      <c r="B52" s="34"/>
      <c r="C52" s="36"/>
      <c r="D52" s="22">
        <v>566</v>
      </c>
      <c r="E52" s="36"/>
      <c r="F52" s="22">
        <v>565893</v>
      </c>
      <c r="G52" s="36"/>
    </row>
    <row r="53" spans="1:7" ht="12.75">
      <c r="A53" s="49" t="s">
        <v>257</v>
      </c>
      <c r="B53" s="34"/>
      <c r="C53" s="36"/>
      <c r="D53" s="22">
        <v>198</v>
      </c>
      <c r="E53" s="36"/>
      <c r="F53" s="22">
        <v>197752</v>
      </c>
      <c r="G53" s="36"/>
    </row>
    <row r="54" spans="1:7" ht="12.75">
      <c r="A54" s="49" t="s">
        <v>250</v>
      </c>
      <c r="B54" s="34"/>
      <c r="C54" s="36"/>
      <c r="D54" s="22">
        <v>35</v>
      </c>
      <c r="E54" s="36"/>
      <c r="F54" s="22">
        <v>34532</v>
      </c>
      <c r="G54" s="36"/>
    </row>
    <row r="55" spans="1:7" ht="12.75">
      <c r="A55" s="49" t="s">
        <v>258</v>
      </c>
      <c r="B55" s="34"/>
      <c r="C55" s="36"/>
      <c r="D55" s="22">
        <v>471</v>
      </c>
      <c r="E55" s="36"/>
      <c r="F55" s="22">
        <v>462672</v>
      </c>
      <c r="G55" s="36"/>
    </row>
    <row r="56" spans="1:7" ht="12.75">
      <c r="A56" s="50" t="s">
        <v>227</v>
      </c>
      <c r="B56" s="34"/>
      <c r="C56" s="36"/>
      <c r="D56" s="22"/>
      <c r="E56" s="51">
        <f>SUM(D52:D55)</f>
        <v>1270</v>
      </c>
      <c r="F56" s="22"/>
      <c r="G56" s="51">
        <f>SUM(F52:F55)</f>
        <v>1260849</v>
      </c>
    </row>
    <row r="57" spans="1:7" ht="12.75">
      <c r="A57" s="18"/>
      <c r="B57" s="34"/>
      <c r="C57" s="34"/>
      <c r="D57" s="20"/>
      <c r="E57" s="34"/>
      <c r="F57" s="20"/>
      <c r="G57" s="36" t="s">
        <v>0</v>
      </c>
    </row>
    <row r="58" spans="1:7" ht="12.75">
      <c r="A58" s="13" t="s">
        <v>41</v>
      </c>
      <c r="B58" s="34"/>
      <c r="C58" s="34"/>
      <c r="D58" s="20"/>
      <c r="E58" s="34"/>
      <c r="F58" s="20"/>
      <c r="G58" s="36" t="s">
        <v>0</v>
      </c>
    </row>
    <row r="59" spans="1:7" ht="12.75">
      <c r="A59" s="18" t="s">
        <v>107</v>
      </c>
      <c r="B59" s="34">
        <v>202</v>
      </c>
      <c r="C59" s="34"/>
      <c r="D59" s="20">
        <v>202</v>
      </c>
      <c r="E59" s="34"/>
      <c r="F59" s="20">
        <v>200017</v>
      </c>
      <c r="G59" s="34"/>
    </row>
    <row r="60" spans="1:7" ht="12.75">
      <c r="A60" s="18" t="s">
        <v>108</v>
      </c>
      <c r="B60" s="34">
        <v>60</v>
      </c>
      <c r="C60" s="34"/>
      <c r="D60" s="20">
        <v>60</v>
      </c>
      <c r="E60" s="34"/>
      <c r="F60" s="20">
        <v>55646</v>
      </c>
      <c r="G60" s="34"/>
    </row>
    <row r="61" spans="1:7" ht="12.75">
      <c r="A61" s="18" t="s">
        <v>109</v>
      </c>
      <c r="B61" s="34">
        <v>69</v>
      </c>
      <c r="C61" s="34"/>
      <c r="D61" s="20">
        <v>69</v>
      </c>
      <c r="E61" s="34"/>
      <c r="F61" s="20">
        <v>61037</v>
      </c>
      <c r="G61" s="34"/>
    </row>
    <row r="62" spans="1:7" ht="12.75">
      <c r="A62" s="18" t="s">
        <v>110</v>
      </c>
      <c r="B62" s="34">
        <v>24</v>
      </c>
      <c r="C62" s="34"/>
      <c r="D62" s="20">
        <v>24</v>
      </c>
      <c r="E62" s="34"/>
      <c r="F62" s="20">
        <v>21131</v>
      </c>
      <c r="G62" s="34"/>
    </row>
    <row r="63" spans="1:7" ht="12.75">
      <c r="A63" s="18" t="s">
        <v>111</v>
      </c>
      <c r="B63" s="34">
        <v>90</v>
      </c>
      <c r="C63" s="34"/>
      <c r="D63" s="20">
        <v>90</v>
      </c>
      <c r="E63" s="34"/>
      <c r="F63" s="20">
        <v>90264.2</v>
      </c>
      <c r="G63" s="34"/>
    </row>
    <row r="64" spans="1:7" ht="12.75">
      <c r="A64" s="18" t="s">
        <v>256</v>
      </c>
      <c r="B64" s="34"/>
      <c r="C64" s="34"/>
      <c r="D64" s="20">
        <v>300</v>
      </c>
      <c r="E64" s="34"/>
      <c r="F64" s="20">
        <v>212262</v>
      </c>
      <c r="G64" s="34"/>
    </row>
    <row r="65" spans="1:7" ht="12.75">
      <c r="A65" s="18" t="s">
        <v>101</v>
      </c>
      <c r="B65" s="34">
        <v>35</v>
      </c>
      <c r="C65" s="34"/>
      <c r="D65" s="20">
        <v>235</v>
      </c>
      <c r="E65" s="34"/>
      <c r="F65" s="20">
        <v>182524</v>
      </c>
      <c r="G65" s="34"/>
    </row>
    <row r="66" spans="1:7" ht="12.75">
      <c r="A66" s="18" t="s">
        <v>112</v>
      </c>
      <c r="B66" s="34">
        <v>40</v>
      </c>
      <c r="C66" s="34"/>
      <c r="D66" s="20">
        <v>40</v>
      </c>
      <c r="E66" s="34"/>
      <c r="F66" s="20">
        <v>0</v>
      </c>
      <c r="G66" s="34"/>
    </row>
    <row r="67" spans="1:7" ht="12.75">
      <c r="A67" s="18" t="s">
        <v>113</v>
      </c>
      <c r="B67" s="34">
        <v>10</v>
      </c>
      <c r="C67" s="34"/>
      <c r="D67" s="20">
        <v>13</v>
      </c>
      <c r="E67" s="34"/>
      <c r="F67" s="20">
        <v>12217.02</v>
      </c>
      <c r="G67" s="34"/>
    </row>
    <row r="68" spans="1:7" ht="12.75">
      <c r="A68" s="18" t="s">
        <v>114</v>
      </c>
      <c r="B68" s="34">
        <v>2</v>
      </c>
      <c r="C68" s="34"/>
      <c r="D68" s="20">
        <v>2</v>
      </c>
      <c r="E68" s="34"/>
      <c r="F68" s="20">
        <v>2000</v>
      </c>
      <c r="G68" s="34"/>
    </row>
    <row r="69" spans="1:7" ht="12.75">
      <c r="A69" s="18" t="s">
        <v>115</v>
      </c>
      <c r="B69" s="34">
        <v>1</v>
      </c>
      <c r="C69" s="34"/>
      <c r="D69" s="20">
        <v>1</v>
      </c>
      <c r="E69" s="34"/>
      <c r="F69" s="20">
        <v>590</v>
      </c>
      <c r="G69" s="34"/>
    </row>
    <row r="70" spans="1:7" ht="12.75">
      <c r="A70" s="18" t="s">
        <v>116</v>
      </c>
      <c r="B70" s="34">
        <v>15</v>
      </c>
      <c r="C70" s="34"/>
      <c r="D70" s="20">
        <v>15</v>
      </c>
      <c r="E70" s="34"/>
      <c r="F70" s="20">
        <v>10097.51</v>
      </c>
      <c r="G70" s="34"/>
    </row>
    <row r="71" spans="1:7" ht="12.75">
      <c r="A71" s="18" t="s">
        <v>117</v>
      </c>
      <c r="B71" s="34">
        <v>15</v>
      </c>
      <c r="C71" s="34"/>
      <c r="D71" s="20">
        <v>37</v>
      </c>
      <c r="E71" s="34"/>
      <c r="F71" s="20">
        <v>36615.95</v>
      </c>
      <c r="G71" s="34"/>
    </row>
    <row r="72" spans="1:7" ht="12.75">
      <c r="A72" s="18" t="s">
        <v>90</v>
      </c>
      <c r="B72" s="34">
        <v>35</v>
      </c>
      <c r="C72" s="34"/>
      <c r="D72" s="20">
        <v>35</v>
      </c>
      <c r="E72" s="34"/>
      <c r="F72" s="20">
        <v>15808</v>
      </c>
      <c r="G72" s="34"/>
    </row>
    <row r="73" spans="1:7" ht="12.75">
      <c r="A73" s="18" t="s">
        <v>118</v>
      </c>
      <c r="B73" s="34">
        <v>1</v>
      </c>
      <c r="C73" s="34"/>
      <c r="D73" s="20">
        <v>1</v>
      </c>
      <c r="E73" s="34"/>
      <c r="F73" s="20">
        <v>472</v>
      </c>
      <c r="G73" s="34"/>
    </row>
    <row r="74" spans="1:7" ht="12.75">
      <c r="A74" s="18" t="s">
        <v>207</v>
      </c>
      <c r="B74" s="34" t="s">
        <v>0</v>
      </c>
      <c r="C74" s="34"/>
      <c r="D74" s="20">
        <v>6</v>
      </c>
      <c r="E74" s="34"/>
      <c r="F74" s="20">
        <v>5882</v>
      </c>
      <c r="G74" s="34"/>
    </row>
    <row r="75" spans="1:7" ht="12.75">
      <c r="A75" s="18" t="s">
        <v>260</v>
      </c>
      <c r="B75" s="34">
        <v>2231</v>
      </c>
      <c r="C75" s="34"/>
      <c r="D75" s="20">
        <v>6231</v>
      </c>
      <c r="E75" s="34"/>
      <c r="F75" s="20">
        <v>6216874.7</v>
      </c>
      <c r="G75" s="34"/>
    </row>
    <row r="76" spans="1:7" ht="12.75">
      <c r="A76" s="18" t="s">
        <v>259</v>
      </c>
      <c r="B76" s="34"/>
      <c r="C76" s="34"/>
      <c r="D76" s="20">
        <v>1</v>
      </c>
      <c r="E76" s="34"/>
      <c r="F76" s="20">
        <v>277.08</v>
      </c>
      <c r="G76" s="34"/>
    </row>
    <row r="77" spans="1:7" ht="12.75">
      <c r="A77" s="13" t="s">
        <v>43</v>
      </c>
      <c r="B77" s="34"/>
      <c r="C77" s="35">
        <f>SUM(B59:B76)</f>
        <v>2830</v>
      </c>
      <c r="D77" s="20"/>
      <c r="E77" s="35">
        <f>SUM(D59:D76)</f>
        <v>7362</v>
      </c>
      <c r="F77" s="20"/>
      <c r="G77" s="35">
        <f>SUM(F59:F76)</f>
        <v>7123715.46</v>
      </c>
    </row>
    <row r="78" spans="1:7" ht="12.75">
      <c r="A78" s="18"/>
      <c r="B78" s="34"/>
      <c r="C78" s="34"/>
      <c r="D78" s="20"/>
      <c r="E78" s="34"/>
      <c r="F78" s="20"/>
      <c r="G78" s="34"/>
    </row>
    <row r="79" spans="1:7" ht="12.75">
      <c r="A79" s="13" t="s">
        <v>119</v>
      </c>
      <c r="B79" s="34"/>
      <c r="C79" s="34"/>
      <c r="D79" s="20"/>
      <c r="E79" s="34"/>
      <c r="F79" s="20"/>
      <c r="G79" s="34"/>
    </row>
    <row r="80" spans="1:7" ht="12.75">
      <c r="A80" s="18" t="s">
        <v>120</v>
      </c>
      <c r="B80" s="34">
        <v>6</v>
      </c>
      <c r="C80" s="34" t="s">
        <v>0</v>
      </c>
      <c r="D80" s="20">
        <v>6</v>
      </c>
      <c r="E80" s="34" t="s">
        <v>0</v>
      </c>
      <c r="F80" s="20">
        <v>5600</v>
      </c>
      <c r="G80" s="34" t="s">
        <v>0</v>
      </c>
    </row>
    <row r="81" spans="1:7" ht="12.75">
      <c r="A81" s="18" t="s">
        <v>261</v>
      </c>
      <c r="B81" s="34"/>
      <c r="C81" s="34"/>
      <c r="D81" s="20">
        <v>33</v>
      </c>
      <c r="E81" s="34"/>
      <c r="F81" s="20">
        <v>32990</v>
      </c>
      <c r="G81" s="34"/>
    </row>
    <row r="82" spans="1:7" ht="12.75">
      <c r="A82" s="18" t="s">
        <v>101</v>
      </c>
      <c r="B82" s="34">
        <v>2</v>
      </c>
      <c r="C82" s="34" t="s">
        <v>0</v>
      </c>
      <c r="D82" s="20">
        <v>10</v>
      </c>
      <c r="E82" s="34" t="s">
        <v>0</v>
      </c>
      <c r="F82" s="20">
        <v>8045</v>
      </c>
      <c r="G82" s="34" t="s">
        <v>0</v>
      </c>
    </row>
    <row r="83" spans="1:7" ht="12.75">
      <c r="A83" s="18" t="s">
        <v>396</v>
      </c>
      <c r="B83" s="34"/>
      <c r="C83" s="34"/>
      <c r="D83" s="20">
        <v>0.5</v>
      </c>
      <c r="E83" s="34"/>
      <c r="F83" s="20">
        <v>481</v>
      </c>
      <c r="G83" s="34"/>
    </row>
    <row r="84" spans="1:7" ht="12.75">
      <c r="A84" s="18" t="s">
        <v>286</v>
      </c>
      <c r="B84" s="34">
        <v>80</v>
      </c>
      <c r="C84" s="34" t="s">
        <v>0</v>
      </c>
      <c r="D84" s="20">
        <v>114</v>
      </c>
      <c r="E84" s="34" t="s">
        <v>0</v>
      </c>
      <c r="F84" s="20">
        <v>113683</v>
      </c>
      <c r="G84" s="34" t="s">
        <v>0</v>
      </c>
    </row>
    <row r="85" spans="1:7" ht="12.75">
      <c r="A85" s="18" t="s">
        <v>262</v>
      </c>
      <c r="B85" s="34"/>
      <c r="C85" s="34"/>
      <c r="D85" s="20">
        <v>60</v>
      </c>
      <c r="E85" s="34"/>
      <c r="F85" s="20">
        <v>60000</v>
      </c>
      <c r="G85" s="34"/>
    </row>
    <row r="86" spans="1:7" ht="12.75">
      <c r="A86" s="18" t="s">
        <v>263</v>
      </c>
      <c r="B86" s="34"/>
      <c r="C86" s="34"/>
      <c r="D86" s="20">
        <v>5</v>
      </c>
      <c r="E86" s="34"/>
      <c r="F86" s="20">
        <v>3036</v>
      </c>
      <c r="G86" s="34"/>
    </row>
    <row r="87" spans="1:7" ht="12.75">
      <c r="A87" s="18" t="s">
        <v>121</v>
      </c>
      <c r="B87" s="34">
        <v>15</v>
      </c>
      <c r="C87" s="34"/>
      <c r="D87" s="20">
        <v>15</v>
      </c>
      <c r="E87" s="34"/>
      <c r="F87" s="20">
        <v>13460</v>
      </c>
      <c r="G87" s="34"/>
    </row>
    <row r="88" spans="1:7" ht="12.75">
      <c r="A88" s="18" t="s">
        <v>122</v>
      </c>
      <c r="B88" s="34">
        <v>25</v>
      </c>
      <c r="C88" s="34"/>
      <c r="D88" s="20">
        <v>9</v>
      </c>
      <c r="E88" s="34"/>
      <c r="F88" s="20">
        <v>8572</v>
      </c>
      <c r="G88" s="34"/>
    </row>
    <row r="89" spans="1:7" ht="12.75">
      <c r="A89" s="18" t="s">
        <v>398</v>
      </c>
      <c r="B89" s="34"/>
      <c r="C89" s="34"/>
      <c r="D89" s="20">
        <v>0.7</v>
      </c>
      <c r="E89" s="34"/>
      <c r="F89" s="20">
        <v>621.15</v>
      </c>
      <c r="G89" s="34"/>
    </row>
    <row r="90" spans="1:7" ht="12.75">
      <c r="A90" s="13" t="s">
        <v>123</v>
      </c>
      <c r="B90" s="34"/>
      <c r="C90" s="35">
        <f>SUM(B80:B89)</f>
        <v>128</v>
      </c>
      <c r="D90" s="20"/>
      <c r="E90" s="35">
        <f>SUM(D80:D89)</f>
        <v>253.2</v>
      </c>
      <c r="F90" s="20"/>
      <c r="G90" s="35">
        <f>SUM(F80:F89)</f>
        <v>246488.15</v>
      </c>
    </row>
    <row r="91" spans="1:7" ht="12.75">
      <c r="A91" s="13"/>
      <c r="B91" s="34"/>
      <c r="C91" s="36"/>
      <c r="D91" s="20"/>
      <c r="E91" s="36"/>
      <c r="F91" s="20"/>
      <c r="G91" s="36"/>
    </row>
    <row r="92" spans="1:7" ht="12.75">
      <c r="A92" s="13" t="s">
        <v>264</v>
      </c>
      <c r="B92" s="34"/>
      <c r="C92" s="36"/>
      <c r="D92" s="20"/>
      <c r="E92" s="36"/>
      <c r="F92" s="20"/>
      <c r="G92" s="36"/>
    </row>
    <row r="93" spans="1:7" ht="12.75">
      <c r="A93" s="49" t="s">
        <v>267</v>
      </c>
      <c r="B93" s="34"/>
      <c r="C93" s="37" t="s">
        <v>0</v>
      </c>
      <c r="D93" s="20">
        <v>25</v>
      </c>
      <c r="E93" s="36" t="s">
        <v>0</v>
      </c>
      <c r="F93" s="20">
        <v>22711.15</v>
      </c>
      <c r="G93" s="36"/>
    </row>
    <row r="94" spans="1:7" ht="12.75">
      <c r="A94" s="49" t="s">
        <v>265</v>
      </c>
      <c r="B94" s="34"/>
      <c r="C94" s="36"/>
      <c r="D94" s="20">
        <v>431</v>
      </c>
      <c r="E94" s="36"/>
      <c r="F94" s="20">
        <v>431000</v>
      </c>
      <c r="G94" s="36"/>
    </row>
    <row r="95" spans="1:7" ht="12.75">
      <c r="A95" s="49" t="s">
        <v>266</v>
      </c>
      <c r="B95" s="34"/>
      <c r="C95" s="36"/>
      <c r="D95" s="20">
        <v>49</v>
      </c>
      <c r="E95" s="36"/>
      <c r="F95" s="20">
        <v>48499.8</v>
      </c>
      <c r="G95" s="36"/>
    </row>
    <row r="96" spans="1:7" ht="12.75">
      <c r="A96" s="13" t="s">
        <v>248</v>
      </c>
      <c r="B96" s="34"/>
      <c r="C96" s="36"/>
      <c r="D96" s="20"/>
      <c r="E96" s="51">
        <f>SUM(D93:D95)</f>
        <v>505</v>
      </c>
      <c r="F96" s="20"/>
      <c r="G96" s="51">
        <f>SUM(F93:F95)</f>
        <v>502210.95</v>
      </c>
    </row>
    <row r="97" spans="1:7" ht="12.75">
      <c r="A97" s="13"/>
      <c r="B97" s="34"/>
      <c r="C97" s="36"/>
      <c r="D97" s="20"/>
      <c r="E97" s="36"/>
      <c r="F97" s="20"/>
      <c r="G97" s="36" t="s">
        <v>0</v>
      </c>
    </row>
    <row r="98" spans="1:7" ht="12.75">
      <c r="A98" s="13" t="s">
        <v>124</v>
      </c>
      <c r="B98" s="34"/>
      <c r="C98" s="34"/>
      <c r="D98" s="20" t="s">
        <v>0</v>
      </c>
      <c r="E98" s="34"/>
      <c r="F98" s="20"/>
      <c r="G98" s="34"/>
    </row>
    <row r="99" spans="1:7" ht="12.75">
      <c r="A99" s="18" t="s">
        <v>289</v>
      </c>
      <c r="B99" s="34">
        <v>400</v>
      </c>
      <c r="C99" s="34"/>
      <c r="D99" s="20">
        <v>400</v>
      </c>
      <c r="E99" s="34"/>
      <c r="F99" s="20">
        <v>133562.77</v>
      </c>
      <c r="G99" s="34"/>
    </row>
    <row r="100" spans="1:7" ht="12.75">
      <c r="A100" s="18" t="s">
        <v>290</v>
      </c>
      <c r="B100" s="34">
        <v>2</v>
      </c>
      <c r="C100" s="34" t="s">
        <v>0</v>
      </c>
      <c r="D100" s="20">
        <v>2</v>
      </c>
      <c r="E100" s="34" t="s">
        <v>0</v>
      </c>
      <c r="F100" s="20">
        <v>1698.3</v>
      </c>
      <c r="G100" s="34" t="s">
        <v>0</v>
      </c>
    </row>
    <row r="101" spans="1:7" ht="12.75">
      <c r="A101" s="13" t="s">
        <v>125</v>
      </c>
      <c r="B101" s="34"/>
      <c r="C101" s="35">
        <f>SUM(B99:B100)</f>
        <v>402</v>
      </c>
      <c r="D101" s="20"/>
      <c r="E101" s="35">
        <f>SUM(D99:D100)</f>
        <v>402</v>
      </c>
      <c r="F101" s="20"/>
      <c r="G101" s="35">
        <f>SUM(F99:F100)</f>
        <v>135261.06999999998</v>
      </c>
    </row>
    <row r="102" spans="1:7" ht="12.75">
      <c r="A102" s="13"/>
      <c r="B102" s="34"/>
      <c r="C102" s="36"/>
      <c r="D102" s="20"/>
      <c r="E102" s="36"/>
      <c r="F102" s="20"/>
      <c r="G102" s="36"/>
    </row>
    <row r="103" spans="1:7" ht="12.75">
      <c r="A103" s="49" t="s">
        <v>291</v>
      </c>
      <c r="B103" s="34">
        <v>100</v>
      </c>
      <c r="C103" s="36"/>
      <c r="D103" s="20">
        <v>300</v>
      </c>
      <c r="E103" s="36"/>
      <c r="F103" s="20">
        <v>252719.85</v>
      </c>
      <c r="G103" s="36"/>
    </row>
    <row r="104" spans="1:7" ht="12.75">
      <c r="A104" s="13" t="s">
        <v>268</v>
      </c>
      <c r="B104" s="34"/>
      <c r="C104" s="51">
        <v>100</v>
      </c>
      <c r="D104" s="20"/>
      <c r="E104" s="51">
        <v>300</v>
      </c>
      <c r="F104" s="20"/>
      <c r="G104" s="51">
        <v>252719.85</v>
      </c>
    </row>
    <row r="105" spans="1:7" ht="12.75">
      <c r="A105" s="13"/>
      <c r="B105" s="34"/>
      <c r="C105" s="37"/>
      <c r="D105" s="20"/>
      <c r="E105" s="37"/>
      <c r="F105" s="20"/>
      <c r="G105" s="37"/>
    </row>
    <row r="106" spans="1:7" ht="12.75">
      <c r="A106" s="13" t="s">
        <v>126</v>
      </c>
      <c r="B106" s="34"/>
      <c r="C106" s="34"/>
      <c r="D106" s="20"/>
      <c r="E106" s="34"/>
      <c r="F106" s="20"/>
      <c r="G106" s="34"/>
    </row>
    <row r="107" spans="1:7" ht="12.75">
      <c r="A107" s="18" t="s">
        <v>90</v>
      </c>
      <c r="B107" s="34">
        <v>20</v>
      </c>
      <c r="C107" s="34"/>
      <c r="D107" s="20">
        <v>20</v>
      </c>
      <c r="E107" s="34"/>
      <c r="F107" s="20">
        <v>10245</v>
      </c>
      <c r="G107" s="34"/>
    </row>
    <row r="108" spans="1:7" ht="12.75">
      <c r="A108" s="18" t="s">
        <v>257</v>
      </c>
      <c r="B108" s="34">
        <v>10</v>
      </c>
      <c r="C108" s="34"/>
      <c r="D108" s="20">
        <v>10</v>
      </c>
      <c r="E108" s="34"/>
      <c r="F108" s="20">
        <v>7081</v>
      </c>
      <c r="G108" s="34"/>
    </row>
    <row r="109" spans="1:7" ht="12.75">
      <c r="A109" s="18" t="s">
        <v>127</v>
      </c>
      <c r="B109" s="34">
        <v>2.5</v>
      </c>
      <c r="C109" s="34" t="s">
        <v>0</v>
      </c>
      <c r="D109" s="20">
        <v>2.5</v>
      </c>
      <c r="E109" s="34" t="s">
        <v>0</v>
      </c>
      <c r="F109" s="20">
        <v>2251</v>
      </c>
      <c r="G109" s="34" t="s">
        <v>0</v>
      </c>
    </row>
    <row r="110" spans="1:7" ht="12.75">
      <c r="A110" s="13" t="s">
        <v>128</v>
      </c>
      <c r="B110" s="34"/>
      <c r="C110" s="35">
        <f>SUM(B107:B109)</f>
        <v>32.5</v>
      </c>
      <c r="D110" s="20"/>
      <c r="E110" s="35">
        <f>SUM(D107:D109)</f>
        <v>32.5</v>
      </c>
      <c r="F110" s="20"/>
      <c r="G110" s="35">
        <f>SUM(F107:F109)</f>
        <v>19577</v>
      </c>
    </row>
    <row r="111" spans="1:7" ht="12.75">
      <c r="A111" s="18"/>
      <c r="B111" s="34"/>
      <c r="C111" s="34"/>
      <c r="D111" s="20"/>
      <c r="E111" s="34"/>
      <c r="F111" s="20"/>
      <c r="G111" s="34"/>
    </row>
    <row r="112" spans="1:7" ht="12.75">
      <c r="A112" s="13" t="s">
        <v>129</v>
      </c>
      <c r="B112" s="34"/>
      <c r="C112" s="34"/>
      <c r="D112" s="20"/>
      <c r="E112" s="34"/>
      <c r="F112" s="20"/>
      <c r="G112" s="34"/>
    </row>
    <row r="113" spans="1:7" ht="12.75">
      <c r="A113" s="18" t="s">
        <v>130</v>
      </c>
      <c r="B113" s="34">
        <v>5</v>
      </c>
      <c r="C113" s="34" t="s">
        <v>0</v>
      </c>
      <c r="D113" s="20">
        <v>5</v>
      </c>
      <c r="E113" s="34" t="s">
        <v>0</v>
      </c>
      <c r="F113" s="20">
        <v>2900</v>
      </c>
      <c r="G113" s="34" t="s">
        <v>0</v>
      </c>
    </row>
    <row r="114" spans="1:7" ht="12.75">
      <c r="A114" s="18" t="s">
        <v>131</v>
      </c>
      <c r="B114" s="34">
        <v>5</v>
      </c>
      <c r="C114" s="34" t="s">
        <v>0</v>
      </c>
      <c r="D114" s="20">
        <v>5</v>
      </c>
      <c r="E114" s="34" t="s">
        <v>0</v>
      </c>
      <c r="F114" s="20">
        <v>3500</v>
      </c>
      <c r="G114" s="34" t="s">
        <v>0</v>
      </c>
    </row>
    <row r="115" spans="1:7" ht="12.75">
      <c r="A115" s="18" t="s">
        <v>132</v>
      </c>
      <c r="B115" s="34">
        <v>5</v>
      </c>
      <c r="C115" s="34" t="s">
        <v>0</v>
      </c>
      <c r="D115" s="20">
        <v>5</v>
      </c>
      <c r="E115" s="34" t="s">
        <v>0</v>
      </c>
      <c r="F115" s="20">
        <v>3406</v>
      </c>
      <c r="G115" s="34" t="s">
        <v>0</v>
      </c>
    </row>
    <row r="116" spans="1:7" ht="12.75">
      <c r="A116" s="18" t="s">
        <v>133</v>
      </c>
      <c r="B116" s="34">
        <v>40</v>
      </c>
      <c r="C116" s="34" t="s">
        <v>0</v>
      </c>
      <c r="D116" s="20">
        <v>40</v>
      </c>
      <c r="E116" s="34" t="s">
        <v>0</v>
      </c>
      <c r="F116" s="20">
        <v>34132</v>
      </c>
      <c r="G116" s="34" t="s">
        <v>0</v>
      </c>
    </row>
    <row r="117" spans="1:7" ht="12.75">
      <c r="A117" s="13" t="s">
        <v>134</v>
      </c>
      <c r="B117" s="34"/>
      <c r="C117" s="35">
        <f>SUM(B113:B116)</f>
        <v>55</v>
      </c>
      <c r="D117" s="20"/>
      <c r="E117" s="35">
        <f>SUM(D113:D116)</f>
        <v>55</v>
      </c>
      <c r="F117" s="20"/>
      <c r="G117" s="35">
        <f>SUM(F113:F116)</f>
        <v>43938</v>
      </c>
    </row>
    <row r="118" spans="1:7" ht="12.75">
      <c r="A118" s="18"/>
      <c r="B118" s="34"/>
      <c r="C118" s="34"/>
      <c r="D118" s="20"/>
      <c r="E118" s="34"/>
      <c r="F118" s="20"/>
      <c r="G118" s="34"/>
    </row>
    <row r="119" spans="1:7" ht="12.75">
      <c r="A119" s="13"/>
      <c r="B119" s="34"/>
      <c r="C119" s="34"/>
      <c r="D119" s="20"/>
      <c r="E119" s="34"/>
      <c r="F119" s="20"/>
      <c r="G119" s="34"/>
    </row>
    <row r="120" spans="1:7" ht="12.75">
      <c r="A120" s="13" t="s">
        <v>135</v>
      </c>
      <c r="B120" s="34"/>
      <c r="C120" s="34"/>
      <c r="D120" s="20"/>
      <c r="E120" s="34"/>
      <c r="F120" s="20"/>
      <c r="G120" s="34"/>
    </row>
    <row r="121" spans="1:7" ht="12.75">
      <c r="A121" s="18" t="s">
        <v>136</v>
      </c>
      <c r="B121" s="34">
        <v>30</v>
      </c>
      <c r="C121" s="34"/>
      <c r="D121" s="20">
        <v>32</v>
      </c>
      <c r="E121" s="34" t="s">
        <v>0</v>
      </c>
      <c r="F121" s="20">
        <v>31909.81</v>
      </c>
      <c r="G121" s="34" t="s">
        <v>0</v>
      </c>
    </row>
    <row r="122" spans="1:7" ht="12.75">
      <c r="A122" s="18" t="s">
        <v>137</v>
      </c>
      <c r="B122" s="34">
        <v>150</v>
      </c>
      <c r="C122" s="34" t="s">
        <v>0</v>
      </c>
      <c r="D122" s="20">
        <v>150</v>
      </c>
      <c r="E122" s="34" t="s">
        <v>0</v>
      </c>
      <c r="F122" s="20">
        <v>149345</v>
      </c>
      <c r="G122" s="34" t="s">
        <v>0</v>
      </c>
    </row>
    <row r="123" spans="1:7" ht="12.75">
      <c r="A123" s="13" t="s">
        <v>138</v>
      </c>
      <c r="B123" s="34"/>
      <c r="C123" s="35">
        <f>SUM(B121:B122)</f>
        <v>180</v>
      </c>
      <c r="D123" s="20"/>
      <c r="E123" s="35">
        <f>SUM(D121:D122)</f>
        <v>182</v>
      </c>
      <c r="F123" s="20"/>
      <c r="G123" s="35">
        <f>SUM(F121:F122)</f>
        <v>181254.81</v>
      </c>
    </row>
    <row r="124" spans="1:7" ht="12.75">
      <c r="A124" s="13"/>
      <c r="B124" s="34"/>
      <c r="C124" s="36"/>
      <c r="D124" s="20"/>
      <c r="E124" s="36"/>
      <c r="F124" s="20"/>
      <c r="G124" s="36"/>
    </row>
    <row r="125" spans="1:7" ht="12.75">
      <c r="A125" s="13" t="s">
        <v>139</v>
      </c>
      <c r="B125" s="34"/>
      <c r="C125" s="37"/>
      <c r="D125" s="20"/>
      <c r="E125" s="37"/>
      <c r="F125" s="20"/>
      <c r="G125" s="37"/>
    </row>
    <row r="126" spans="1:7" ht="12.75">
      <c r="A126" s="18" t="s">
        <v>292</v>
      </c>
      <c r="B126" s="34">
        <v>20</v>
      </c>
      <c r="C126" s="34"/>
      <c r="D126" s="20">
        <v>90</v>
      </c>
      <c r="E126" s="34"/>
      <c r="F126" s="20">
        <v>58070.69</v>
      </c>
      <c r="G126" s="34"/>
    </row>
    <row r="127" spans="1:7" ht="12.75">
      <c r="A127" s="13" t="s">
        <v>139</v>
      </c>
      <c r="B127" s="34"/>
      <c r="C127" s="35">
        <f>SUM(B126)</f>
        <v>20</v>
      </c>
      <c r="D127" s="20"/>
      <c r="E127" s="35">
        <f>SUM(D126)</f>
        <v>90</v>
      </c>
      <c r="F127" s="20"/>
      <c r="G127" s="35">
        <f>SUM(F126)</f>
        <v>58070.69</v>
      </c>
    </row>
    <row r="128" spans="1:7" ht="12.75">
      <c r="A128" s="13"/>
      <c r="B128" s="34"/>
      <c r="C128" s="36"/>
      <c r="D128" s="20"/>
      <c r="E128" s="36"/>
      <c r="F128" s="20"/>
      <c r="G128" s="36"/>
    </row>
    <row r="129" spans="1:7" ht="12.75">
      <c r="A129" s="18"/>
      <c r="B129" s="34"/>
      <c r="C129" s="34"/>
      <c r="D129" s="20"/>
      <c r="E129" s="34"/>
      <c r="F129" s="20"/>
      <c r="G129" s="34"/>
    </row>
    <row r="130" spans="1:7" ht="12.75">
      <c r="A130" s="13" t="s">
        <v>142</v>
      </c>
      <c r="B130" s="34"/>
      <c r="C130" s="34"/>
      <c r="D130" s="20"/>
      <c r="E130" s="34"/>
      <c r="F130" s="20"/>
      <c r="G130" s="34"/>
    </row>
    <row r="131" spans="1:7" ht="12.75">
      <c r="A131" s="18" t="s">
        <v>101</v>
      </c>
      <c r="B131" s="34">
        <v>10</v>
      </c>
      <c r="C131" s="34"/>
      <c r="D131" s="20">
        <v>20</v>
      </c>
      <c r="E131" s="34"/>
      <c r="F131" s="20">
        <v>18216.7</v>
      </c>
      <c r="G131" s="34"/>
    </row>
    <row r="132" spans="1:7" ht="12.75">
      <c r="A132" s="18" t="s">
        <v>143</v>
      </c>
      <c r="B132" s="34">
        <v>30</v>
      </c>
      <c r="C132" s="34"/>
      <c r="D132" s="20">
        <v>45</v>
      </c>
      <c r="E132" s="34"/>
      <c r="F132" s="20">
        <v>44584.5</v>
      </c>
      <c r="G132" s="34"/>
    </row>
    <row r="133" spans="1:7" ht="12.75">
      <c r="A133" s="18" t="s">
        <v>144</v>
      </c>
      <c r="B133" s="34">
        <v>30</v>
      </c>
      <c r="C133" s="34"/>
      <c r="D133" s="20">
        <v>65</v>
      </c>
      <c r="E133" s="34"/>
      <c r="F133" s="20">
        <v>64407</v>
      </c>
      <c r="G133" s="34"/>
    </row>
    <row r="134" spans="1:7" ht="12.75">
      <c r="A134" s="18" t="s">
        <v>145</v>
      </c>
      <c r="B134" s="34">
        <v>20</v>
      </c>
      <c r="C134" s="34"/>
      <c r="D134" s="20">
        <v>23</v>
      </c>
      <c r="E134" s="34"/>
      <c r="F134" s="20">
        <v>22489.7</v>
      </c>
      <c r="G134" s="34"/>
    </row>
    <row r="135" spans="1:7" ht="12.75">
      <c r="A135" s="18" t="s">
        <v>90</v>
      </c>
      <c r="B135" s="34">
        <v>60</v>
      </c>
      <c r="C135" s="34"/>
      <c r="D135" s="20">
        <v>60</v>
      </c>
      <c r="E135" s="34"/>
      <c r="F135" s="20">
        <v>46824</v>
      </c>
      <c r="G135" s="34"/>
    </row>
    <row r="136" spans="1:7" ht="12.75">
      <c r="A136" s="13" t="s">
        <v>146</v>
      </c>
      <c r="B136" s="34"/>
      <c r="C136" s="35">
        <f>SUM(B131:B135)</f>
        <v>150</v>
      </c>
      <c r="D136" s="20"/>
      <c r="E136" s="35">
        <f>SUM(D131:D135)</f>
        <v>213</v>
      </c>
      <c r="F136" s="20"/>
      <c r="G136" s="35">
        <f>SUM(F131:F135)</f>
        <v>196521.9</v>
      </c>
    </row>
    <row r="137" spans="1:7" ht="12.75">
      <c r="A137" s="13"/>
      <c r="B137" s="34"/>
      <c r="C137" s="34"/>
      <c r="D137" s="20"/>
      <c r="E137" s="34"/>
      <c r="F137" s="20"/>
      <c r="G137" s="34"/>
    </row>
    <row r="138" spans="1:7" ht="12.75">
      <c r="A138" s="13" t="s">
        <v>52</v>
      </c>
      <c r="B138" s="34"/>
      <c r="C138" s="34"/>
      <c r="D138" s="20"/>
      <c r="E138" s="34"/>
      <c r="F138" s="20"/>
      <c r="G138" s="34"/>
    </row>
    <row r="139" spans="1:7" ht="12.75">
      <c r="A139" s="49" t="s">
        <v>269</v>
      </c>
      <c r="B139" s="34"/>
      <c r="C139" s="34"/>
      <c r="D139" s="20">
        <v>200</v>
      </c>
      <c r="E139" s="34"/>
      <c r="F139" s="20">
        <v>200000</v>
      </c>
      <c r="G139" s="34"/>
    </row>
    <row r="140" spans="1:7" ht="12.75">
      <c r="A140" s="18" t="s">
        <v>114</v>
      </c>
      <c r="B140" s="34">
        <v>5</v>
      </c>
      <c r="C140" s="34"/>
      <c r="D140" s="20">
        <v>16</v>
      </c>
      <c r="E140" s="34"/>
      <c r="F140" s="20">
        <v>8830.5</v>
      </c>
      <c r="G140" s="34"/>
    </row>
    <row r="141" spans="1:7" ht="12.75">
      <c r="A141" s="18" t="s">
        <v>90</v>
      </c>
      <c r="B141" s="34">
        <v>140</v>
      </c>
      <c r="C141" s="34"/>
      <c r="D141" s="20">
        <v>140</v>
      </c>
      <c r="E141" s="34"/>
      <c r="F141" s="20">
        <v>66655.6</v>
      </c>
      <c r="G141" s="34"/>
    </row>
    <row r="142" spans="1:7" ht="12.75">
      <c r="A142" s="18" t="s">
        <v>147</v>
      </c>
      <c r="B142" s="34">
        <v>100</v>
      </c>
      <c r="C142" s="34"/>
      <c r="D142" s="20">
        <v>210</v>
      </c>
      <c r="E142" s="34"/>
      <c r="F142" s="20">
        <v>184090.88</v>
      </c>
      <c r="G142" s="34"/>
    </row>
    <row r="143" spans="1:7" ht="12.75">
      <c r="A143" s="13" t="s">
        <v>55</v>
      </c>
      <c r="B143" s="34"/>
      <c r="C143" s="35">
        <f>SUM(B139:B142)</f>
        <v>245</v>
      </c>
      <c r="D143" s="20"/>
      <c r="E143" s="35">
        <f>SUM(D139:D142)</f>
        <v>566</v>
      </c>
      <c r="F143" s="20"/>
      <c r="G143" s="35">
        <f>SUM(F139:F142)</f>
        <v>459576.98</v>
      </c>
    </row>
    <row r="144" spans="1:7" ht="12.75">
      <c r="A144" s="13"/>
      <c r="B144" s="34"/>
      <c r="C144" s="34"/>
      <c r="D144" s="20"/>
      <c r="E144" s="34"/>
      <c r="F144" s="20"/>
      <c r="G144" s="34"/>
    </row>
    <row r="145" spans="1:7" ht="12.75">
      <c r="A145" s="13" t="s">
        <v>148</v>
      </c>
      <c r="B145" s="34"/>
      <c r="C145" s="34"/>
      <c r="D145" s="20"/>
      <c r="E145" s="34"/>
      <c r="F145" s="20"/>
      <c r="G145" s="34"/>
    </row>
    <row r="146" spans="1:7" ht="12.75">
      <c r="A146" s="18" t="s">
        <v>101</v>
      </c>
      <c r="B146" s="34">
        <v>50</v>
      </c>
      <c r="C146" s="34"/>
      <c r="D146" s="20">
        <v>24</v>
      </c>
      <c r="E146" s="34"/>
      <c r="F146" s="20">
        <v>14026</v>
      </c>
      <c r="G146" s="34"/>
    </row>
    <row r="147" spans="1:7" ht="12.75">
      <c r="A147" s="18" t="s">
        <v>113</v>
      </c>
      <c r="B147" s="34">
        <v>400</v>
      </c>
      <c r="C147" s="34"/>
      <c r="D147" s="20">
        <v>476</v>
      </c>
      <c r="E147" s="34"/>
      <c r="F147" s="20">
        <v>475676.95</v>
      </c>
      <c r="G147" s="34"/>
    </row>
    <row r="148" spans="1:7" ht="12.75">
      <c r="A148" s="18" t="s">
        <v>93</v>
      </c>
      <c r="B148" s="34">
        <v>200</v>
      </c>
      <c r="C148" s="34"/>
      <c r="D148" s="20">
        <v>0</v>
      </c>
      <c r="E148" s="34"/>
      <c r="F148" s="20">
        <v>0</v>
      </c>
      <c r="G148" s="34"/>
    </row>
    <row r="149" spans="1:7" ht="12.75">
      <c r="A149" s="18" t="s">
        <v>90</v>
      </c>
      <c r="B149" s="34">
        <v>50</v>
      </c>
      <c r="C149" s="34"/>
      <c r="D149" s="20">
        <v>100</v>
      </c>
      <c r="E149" s="34"/>
      <c r="F149" s="20">
        <v>99984.5</v>
      </c>
      <c r="G149" s="34"/>
    </row>
    <row r="150" spans="1:7" ht="12.75">
      <c r="A150" s="13" t="s">
        <v>149</v>
      </c>
      <c r="B150" s="34"/>
      <c r="C150" s="35">
        <f>SUM(SUM(B146:B149))</f>
        <v>700</v>
      </c>
      <c r="D150" s="20"/>
      <c r="E150" s="35">
        <f>SUM(SUM(D146:D149))</f>
        <v>600</v>
      </c>
      <c r="F150" s="20"/>
      <c r="G150" s="35">
        <f>SUM(SUM(F146:F149))</f>
        <v>589687.45</v>
      </c>
    </row>
    <row r="151" spans="1:7" ht="12.75">
      <c r="A151" s="18"/>
      <c r="B151" s="34"/>
      <c r="C151" s="34"/>
      <c r="D151" s="20"/>
      <c r="E151" s="34"/>
      <c r="F151" s="20"/>
      <c r="G151" s="34"/>
    </row>
    <row r="152" spans="1:7" ht="12.75">
      <c r="A152" s="13" t="s">
        <v>56</v>
      </c>
      <c r="B152" s="34"/>
      <c r="C152" s="34"/>
      <c r="D152" s="20"/>
      <c r="E152" s="34"/>
      <c r="F152" s="20"/>
      <c r="G152" s="34"/>
    </row>
    <row r="153" spans="1:7" ht="12.75">
      <c r="A153" s="18" t="s">
        <v>101</v>
      </c>
      <c r="B153" s="34">
        <v>5</v>
      </c>
      <c r="C153" s="34"/>
      <c r="D153" s="20">
        <v>5</v>
      </c>
      <c r="E153" s="34"/>
      <c r="F153" s="20">
        <v>75</v>
      </c>
      <c r="G153" s="34"/>
    </row>
    <row r="154" spans="1:7" ht="12.75">
      <c r="A154" s="18" t="s">
        <v>150</v>
      </c>
      <c r="B154" s="34">
        <v>15</v>
      </c>
      <c r="C154" s="34"/>
      <c r="D154" s="20">
        <v>24</v>
      </c>
      <c r="E154" s="34"/>
      <c r="F154" s="20">
        <v>23560</v>
      </c>
      <c r="G154" s="34"/>
    </row>
    <row r="155" spans="1:7" ht="12.75">
      <c r="A155" s="18" t="s">
        <v>151</v>
      </c>
      <c r="B155" s="34">
        <v>3</v>
      </c>
      <c r="C155" s="34"/>
      <c r="D155" s="20">
        <v>3</v>
      </c>
      <c r="E155" s="34"/>
      <c r="F155" s="20">
        <v>1954.5</v>
      </c>
      <c r="G155" s="34"/>
    </row>
    <row r="156" spans="1:7" ht="12.75">
      <c r="A156" s="18" t="s">
        <v>90</v>
      </c>
      <c r="B156" s="34">
        <v>200</v>
      </c>
      <c r="C156" s="34"/>
      <c r="D156" s="20">
        <v>20</v>
      </c>
      <c r="E156" s="34"/>
      <c r="F156" s="20">
        <v>1250</v>
      </c>
      <c r="G156" s="34"/>
    </row>
    <row r="157" spans="1:7" ht="12.75">
      <c r="A157" s="13" t="s">
        <v>58</v>
      </c>
      <c r="B157" s="34"/>
      <c r="C157" s="35">
        <f>SUM(B153:B156)</f>
        <v>223</v>
      </c>
      <c r="D157" s="20"/>
      <c r="E157" s="35">
        <f>SUM(D153:D156)</f>
        <v>52</v>
      </c>
      <c r="F157" s="20"/>
      <c r="G157" s="35">
        <f>SUM(F153:F156)</f>
        <v>26839.5</v>
      </c>
    </row>
    <row r="158" spans="1:7" ht="12.75">
      <c r="A158" s="13"/>
      <c r="B158" s="34"/>
      <c r="C158" s="36"/>
      <c r="D158" s="20"/>
      <c r="E158" s="36"/>
      <c r="F158" s="20"/>
      <c r="G158" s="36"/>
    </row>
    <row r="159" spans="1:7" ht="12.75">
      <c r="A159" s="13" t="s">
        <v>152</v>
      </c>
      <c r="B159" s="34"/>
      <c r="C159" s="34"/>
      <c r="D159" s="20"/>
      <c r="E159" s="34"/>
      <c r="F159" s="20"/>
      <c r="G159" s="34"/>
    </row>
    <row r="160" spans="1:7" ht="12.75">
      <c r="A160" s="18" t="s">
        <v>397</v>
      </c>
      <c r="B160" s="34">
        <v>28</v>
      </c>
      <c r="C160" s="34"/>
      <c r="D160" s="20">
        <v>28</v>
      </c>
      <c r="E160" s="34"/>
      <c r="F160" s="20">
        <v>25297.2</v>
      </c>
      <c r="G160" s="34"/>
    </row>
    <row r="161" spans="1:7" ht="12.75">
      <c r="A161" s="18" t="s">
        <v>153</v>
      </c>
      <c r="B161" s="34">
        <v>4</v>
      </c>
      <c r="C161" s="34"/>
      <c r="D161" s="20">
        <v>4</v>
      </c>
      <c r="E161" s="34"/>
      <c r="F161" s="20">
        <v>2730</v>
      </c>
      <c r="G161" s="34"/>
    </row>
    <row r="162" spans="1:7" ht="12.75">
      <c r="A162" s="13" t="s">
        <v>154</v>
      </c>
      <c r="B162" s="34"/>
      <c r="C162" s="35">
        <f>SUM(B160:B161)</f>
        <v>32</v>
      </c>
      <c r="D162" s="20"/>
      <c r="E162" s="35">
        <f>SUM(D160:D161)</f>
        <v>32</v>
      </c>
      <c r="F162" s="20"/>
      <c r="G162" s="35">
        <f>SUM(F160:F161)</f>
        <v>28027.2</v>
      </c>
    </row>
    <row r="163" spans="1:7" ht="12.75">
      <c r="A163" s="13"/>
      <c r="B163" s="34"/>
      <c r="C163" s="36"/>
      <c r="D163" s="20"/>
      <c r="E163" s="36"/>
      <c r="F163" s="20"/>
      <c r="G163" s="36"/>
    </row>
    <row r="164" spans="1:7" ht="12.75">
      <c r="A164" s="13" t="s">
        <v>155</v>
      </c>
      <c r="B164" s="34"/>
      <c r="C164" s="34"/>
      <c r="D164" s="20"/>
      <c r="E164" s="34"/>
      <c r="F164" s="20"/>
      <c r="G164" s="34"/>
    </row>
    <row r="165" spans="1:7" ht="12.75">
      <c r="A165" s="18" t="s">
        <v>156</v>
      </c>
      <c r="B165" s="34">
        <v>20</v>
      </c>
      <c r="C165" s="34"/>
      <c r="D165" s="20">
        <v>20</v>
      </c>
      <c r="E165" s="34"/>
      <c r="F165" s="20">
        <v>6200</v>
      </c>
      <c r="G165" s="34"/>
    </row>
    <row r="166" spans="1:7" ht="12.75">
      <c r="A166" s="18" t="s">
        <v>157</v>
      </c>
      <c r="B166" s="34">
        <v>50</v>
      </c>
      <c r="C166" s="34"/>
      <c r="D166" s="20">
        <v>50</v>
      </c>
      <c r="E166" s="34"/>
      <c r="F166" s="20">
        <v>42519</v>
      </c>
      <c r="G166" s="34"/>
    </row>
    <row r="167" spans="1:7" ht="12.75">
      <c r="A167" s="18" t="s">
        <v>158</v>
      </c>
      <c r="B167" s="34">
        <v>5</v>
      </c>
      <c r="C167" s="34"/>
      <c r="D167" s="20">
        <v>5</v>
      </c>
      <c r="E167" s="34"/>
      <c r="F167" s="20">
        <v>1650</v>
      </c>
      <c r="G167" s="34"/>
    </row>
    <row r="168" spans="1:7" ht="12.75">
      <c r="A168" s="18" t="s">
        <v>159</v>
      </c>
      <c r="B168" s="34">
        <v>80</v>
      </c>
      <c r="C168" s="34"/>
      <c r="D168" s="20">
        <v>80</v>
      </c>
      <c r="E168" s="34"/>
      <c r="F168" s="20">
        <v>69582</v>
      </c>
      <c r="G168" s="34"/>
    </row>
    <row r="169" spans="1:7" ht="12.75">
      <c r="A169" s="18" t="s">
        <v>160</v>
      </c>
      <c r="B169" s="34">
        <v>20</v>
      </c>
      <c r="C169" s="34"/>
      <c r="D169" s="20">
        <v>50</v>
      </c>
      <c r="E169" s="34"/>
      <c r="F169" s="20">
        <v>45076</v>
      </c>
      <c r="G169" s="34"/>
    </row>
    <row r="170" spans="1:7" ht="12.75">
      <c r="A170" s="13" t="s">
        <v>161</v>
      </c>
      <c r="B170" s="34"/>
      <c r="C170" s="35">
        <f>SUM(B165:B169)</f>
        <v>175</v>
      </c>
      <c r="D170" s="20"/>
      <c r="E170" s="35">
        <f>SUM(D165:D169)</f>
        <v>205</v>
      </c>
      <c r="F170" s="20"/>
      <c r="G170" s="35">
        <f>SUM(F165:F169)</f>
        <v>165027</v>
      </c>
    </row>
    <row r="171" spans="1:7" ht="12.75">
      <c r="A171" s="18"/>
      <c r="B171" s="34"/>
      <c r="C171" s="34"/>
      <c r="D171" s="20"/>
      <c r="E171" s="34"/>
      <c r="F171" s="20"/>
      <c r="G171" s="34"/>
    </row>
    <row r="172" spans="1:7" ht="12.75">
      <c r="A172" s="13" t="s">
        <v>162</v>
      </c>
      <c r="B172" s="34"/>
      <c r="C172" s="34"/>
      <c r="D172" s="20"/>
      <c r="E172" s="34"/>
      <c r="F172" s="20"/>
      <c r="G172" s="34"/>
    </row>
    <row r="173" spans="1:7" ht="12.75">
      <c r="A173" s="18" t="s">
        <v>163</v>
      </c>
      <c r="B173" s="34">
        <v>60</v>
      </c>
      <c r="C173" s="34"/>
      <c r="D173" s="20">
        <v>60</v>
      </c>
      <c r="E173" s="34"/>
      <c r="F173" s="20">
        <v>57834</v>
      </c>
      <c r="G173" s="34"/>
    </row>
    <row r="174" spans="1:7" ht="12.75">
      <c r="A174" s="18" t="s">
        <v>164</v>
      </c>
      <c r="B174" s="34">
        <v>80</v>
      </c>
      <c r="C174" s="34"/>
      <c r="D174" s="20">
        <v>80</v>
      </c>
      <c r="E174" s="34"/>
      <c r="F174" s="20">
        <v>52360</v>
      </c>
      <c r="G174" s="34"/>
    </row>
    <row r="175" spans="1:7" ht="12.75">
      <c r="A175" s="18" t="s">
        <v>257</v>
      </c>
      <c r="B175" s="34">
        <v>6</v>
      </c>
      <c r="C175" s="34"/>
      <c r="D175" s="20">
        <v>8</v>
      </c>
      <c r="E175" s="34"/>
      <c r="F175" s="20">
        <v>7500.2</v>
      </c>
      <c r="G175" s="34"/>
    </row>
    <row r="176" spans="1:7" ht="12.75">
      <c r="A176" s="18" t="s">
        <v>270</v>
      </c>
      <c r="B176" s="34"/>
      <c r="C176" s="34"/>
      <c r="D176" s="20">
        <v>6</v>
      </c>
      <c r="E176" s="34"/>
      <c r="F176" s="20">
        <v>3078.96</v>
      </c>
      <c r="G176" s="34"/>
    </row>
    <row r="177" spans="1:7" ht="12.75">
      <c r="A177" s="18" t="s">
        <v>287</v>
      </c>
      <c r="B177" s="34">
        <v>1100</v>
      </c>
      <c r="C177" s="34"/>
      <c r="D177" s="20">
        <v>1100</v>
      </c>
      <c r="E177" s="34"/>
      <c r="F177" s="20">
        <v>1094070</v>
      </c>
      <c r="G177" s="34"/>
    </row>
    <row r="178" spans="1:7" ht="12.75">
      <c r="A178" s="13" t="s">
        <v>162</v>
      </c>
      <c r="B178" s="34"/>
      <c r="C178" s="35">
        <f>SUM(SUM(B172:B177))</f>
        <v>1246</v>
      </c>
      <c r="D178" s="20"/>
      <c r="E178" s="35">
        <f>SUM(SUM(D172:D177))</f>
        <v>1254</v>
      </c>
      <c r="F178" s="20"/>
      <c r="G178" s="35">
        <f>SUM(SUM(F172:F177))</f>
        <v>1214843.16</v>
      </c>
    </row>
    <row r="179" spans="1:7" ht="12.75">
      <c r="A179" s="13"/>
      <c r="B179" s="34"/>
      <c r="C179" s="34"/>
      <c r="D179" s="20"/>
      <c r="E179" s="34"/>
      <c r="F179" s="20"/>
      <c r="G179" s="34"/>
    </row>
    <row r="180" spans="1:7" ht="12.75">
      <c r="A180" s="13" t="s">
        <v>165</v>
      </c>
      <c r="B180" s="34"/>
      <c r="C180" s="34"/>
      <c r="D180" s="20"/>
      <c r="E180" s="34"/>
      <c r="F180" s="20"/>
      <c r="G180" s="34"/>
    </row>
    <row r="181" spans="1:7" ht="12.75">
      <c r="A181" s="18" t="s">
        <v>166</v>
      </c>
      <c r="B181" s="34">
        <v>70</v>
      </c>
      <c r="C181" s="34"/>
      <c r="D181" s="20">
        <v>115.7</v>
      </c>
      <c r="E181" s="34"/>
      <c r="F181" s="20">
        <v>102880</v>
      </c>
      <c r="G181" s="34"/>
    </row>
    <row r="182" spans="1:7" ht="12.75">
      <c r="A182" s="18" t="s">
        <v>167</v>
      </c>
      <c r="B182" s="34">
        <v>12</v>
      </c>
      <c r="C182" s="34"/>
      <c r="D182" s="20">
        <v>12</v>
      </c>
      <c r="E182" s="34"/>
      <c r="F182" s="20">
        <v>5877</v>
      </c>
      <c r="G182" s="34"/>
    </row>
    <row r="183" spans="1:7" ht="12.75">
      <c r="A183" s="18" t="s">
        <v>168</v>
      </c>
      <c r="B183" s="34">
        <v>30</v>
      </c>
      <c r="C183" s="34"/>
      <c r="D183" s="20">
        <v>34.5</v>
      </c>
      <c r="E183" s="34"/>
      <c r="F183" s="20">
        <v>25874</v>
      </c>
      <c r="G183" s="34"/>
    </row>
    <row r="184" spans="1:7" ht="12.75">
      <c r="A184" s="18" t="s">
        <v>169</v>
      </c>
      <c r="B184" s="34">
        <v>15</v>
      </c>
      <c r="C184" s="34"/>
      <c r="D184" s="20">
        <v>12</v>
      </c>
      <c r="E184" s="34"/>
      <c r="F184" s="20">
        <v>9440</v>
      </c>
      <c r="G184" s="34"/>
    </row>
    <row r="185" spans="1:7" ht="12.75">
      <c r="A185" s="18" t="s">
        <v>198</v>
      </c>
      <c r="B185" s="34"/>
      <c r="C185" s="34"/>
      <c r="D185" s="20">
        <v>32</v>
      </c>
      <c r="E185" s="34"/>
      <c r="F185" s="20">
        <v>31283.5</v>
      </c>
      <c r="G185" s="34"/>
    </row>
    <row r="186" spans="1:7" ht="12.75">
      <c r="A186" s="18" t="s">
        <v>170</v>
      </c>
      <c r="B186" s="34">
        <v>200</v>
      </c>
      <c r="C186" s="34"/>
      <c r="D186" s="20">
        <v>70</v>
      </c>
      <c r="E186" s="34"/>
      <c r="F186" s="20">
        <v>64828.26</v>
      </c>
      <c r="G186" s="34"/>
    </row>
    <row r="187" spans="1:7" ht="12.75">
      <c r="A187" s="18" t="s">
        <v>171</v>
      </c>
      <c r="B187" s="34">
        <v>1</v>
      </c>
      <c r="C187" s="34"/>
      <c r="D187" s="20">
        <v>1</v>
      </c>
      <c r="E187" s="34"/>
      <c r="F187" s="20">
        <v>236</v>
      </c>
      <c r="G187" s="34"/>
    </row>
    <row r="188" spans="1:7" ht="12.75">
      <c r="A188" s="18" t="s">
        <v>172</v>
      </c>
      <c r="B188" s="34">
        <v>20</v>
      </c>
      <c r="C188" s="34"/>
      <c r="D188" s="20">
        <v>20</v>
      </c>
      <c r="E188" s="34"/>
      <c r="F188" s="20">
        <v>11038</v>
      </c>
      <c r="G188" s="34"/>
    </row>
    <row r="189" spans="1:7" ht="12.75">
      <c r="A189" s="18" t="s">
        <v>288</v>
      </c>
      <c r="B189" s="34">
        <v>500</v>
      </c>
      <c r="C189" s="34"/>
      <c r="D189" s="20">
        <v>700</v>
      </c>
      <c r="E189" s="34"/>
      <c r="F189" s="20">
        <v>693807.75</v>
      </c>
      <c r="G189" s="34"/>
    </row>
    <row r="190" spans="1:7" ht="12.75">
      <c r="A190" s="18" t="s">
        <v>271</v>
      </c>
      <c r="B190" s="34"/>
      <c r="C190" s="34"/>
      <c r="D190" s="20">
        <v>77</v>
      </c>
      <c r="E190" s="34"/>
      <c r="F190" s="20">
        <v>76505</v>
      </c>
      <c r="G190" s="34"/>
    </row>
    <row r="191" spans="1:7" ht="12.75">
      <c r="A191" s="13" t="s">
        <v>173</v>
      </c>
      <c r="B191" s="34"/>
      <c r="C191" s="35">
        <f>SUM(B181:B190)</f>
        <v>848</v>
      </c>
      <c r="D191" s="20"/>
      <c r="E191" s="35">
        <f>SUM(D181:D190)</f>
        <v>1074.2</v>
      </c>
      <c r="F191" s="20"/>
      <c r="G191" s="35">
        <f>SUM(F181:F190)</f>
        <v>1021769.51</v>
      </c>
    </row>
    <row r="192" spans="1:7" ht="12.75">
      <c r="A192" s="18"/>
      <c r="B192" s="34"/>
      <c r="C192" s="34"/>
      <c r="D192" s="20"/>
      <c r="E192" s="34"/>
      <c r="F192" s="20"/>
      <c r="G192" s="34"/>
    </row>
    <row r="193" spans="1:7" ht="12.75">
      <c r="A193" s="13" t="s">
        <v>65</v>
      </c>
      <c r="B193" s="34"/>
      <c r="C193" s="34"/>
      <c r="D193" s="20"/>
      <c r="E193" s="34"/>
      <c r="F193" s="20"/>
      <c r="G193" s="34"/>
    </row>
    <row r="194" spans="1:7" ht="12.75">
      <c r="A194" s="18" t="s">
        <v>107</v>
      </c>
      <c r="B194" s="34">
        <v>212</v>
      </c>
      <c r="C194" s="34"/>
      <c r="D194" s="20">
        <v>213.3</v>
      </c>
      <c r="E194" s="34"/>
      <c r="F194" s="20">
        <v>212324</v>
      </c>
      <c r="G194" s="34"/>
    </row>
    <row r="195" spans="1:7" ht="12.75">
      <c r="A195" s="18" t="s">
        <v>174</v>
      </c>
      <c r="B195" s="34">
        <v>20</v>
      </c>
      <c r="C195" s="34"/>
      <c r="D195" s="20">
        <v>20</v>
      </c>
      <c r="E195" s="34"/>
      <c r="F195" s="20">
        <v>12160</v>
      </c>
      <c r="G195" s="34"/>
    </row>
    <row r="196" spans="1:7" ht="12.75">
      <c r="A196" s="18" t="s">
        <v>109</v>
      </c>
      <c r="B196" s="34">
        <v>61</v>
      </c>
      <c r="C196" s="34"/>
      <c r="D196" s="20">
        <v>61</v>
      </c>
      <c r="E196" s="34"/>
      <c r="F196" s="20">
        <v>55205</v>
      </c>
      <c r="G196" s="34"/>
    </row>
    <row r="197" spans="1:7" ht="12.75">
      <c r="A197" s="18" t="s">
        <v>175</v>
      </c>
      <c r="B197" s="34">
        <v>22</v>
      </c>
      <c r="C197" s="34"/>
      <c r="D197" s="20">
        <v>22</v>
      </c>
      <c r="E197" s="34"/>
      <c r="F197" s="20">
        <v>19106</v>
      </c>
      <c r="G197" s="34"/>
    </row>
    <row r="198" spans="1:7" ht="12.75">
      <c r="A198" s="18" t="s">
        <v>198</v>
      </c>
      <c r="B198" s="34"/>
      <c r="C198" s="34"/>
      <c r="D198" s="20">
        <v>24.6</v>
      </c>
      <c r="E198" s="34"/>
      <c r="F198" s="20">
        <v>24592</v>
      </c>
      <c r="G198" s="34"/>
    </row>
    <row r="199" spans="1:7" ht="12.75">
      <c r="A199" s="18" t="s">
        <v>176</v>
      </c>
      <c r="B199" s="34">
        <v>5</v>
      </c>
      <c r="C199" s="34"/>
      <c r="D199" s="20">
        <v>15.1</v>
      </c>
      <c r="E199" s="34"/>
      <c r="F199" s="20">
        <v>15050.14</v>
      </c>
      <c r="G199" s="34"/>
    </row>
    <row r="200" spans="1:7" ht="12.75">
      <c r="A200" s="18" t="s">
        <v>113</v>
      </c>
      <c r="B200" s="34">
        <v>10</v>
      </c>
      <c r="C200" s="34"/>
      <c r="D200" s="20">
        <v>10</v>
      </c>
      <c r="E200" s="34"/>
      <c r="F200" s="20">
        <v>10000</v>
      </c>
      <c r="G200" s="34"/>
    </row>
    <row r="201" spans="1:7" ht="12.75">
      <c r="A201" s="18" t="s">
        <v>177</v>
      </c>
      <c r="B201" s="34">
        <v>18</v>
      </c>
      <c r="C201" s="34"/>
      <c r="D201" s="20">
        <v>18</v>
      </c>
      <c r="E201" s="34"/>
      <c r="F201" s="20">
        <v>13818.48</v>
      </c>
      <c r="G201" s="34"/>
    </row>
    <row r="202" spans="1:7" ht="12.75">
      <c r="A202" s="18" t="s">
        <v>203</v>
      </c>
      <c r="B202" s="34"/>
      <c r="C202" s="34"/>
      <c r="D202" s="20">
        <v>1.1</v>
      </c>
      <c r="E202" s="34"/>
      <c r="F202" s="20">
        <v>1050</v>
      </c>
      <c r="G202" s="34"/>
    </row>
    <row r="203" spans="1:7" ht="12.75">
      <c r="A203" s="18" t="s">
        <v>145</v>
      </c>
      <c r="B203" s="34">
        <v>10</v>
      </c>
      <c r="C203" s="34"/>
      <c r="D203" s="20">
        <v>18</v>
      </c>
      <c r="E203" s="34"/>
      <c r="F203" s="20">
        <v>17448.5</v>
      </c>
      <c r="G203" s="34"/>
    </row>
    <row r="204" spans="1:7" ht="12.75">
      <c r="A204" s="13" t="s">
        <v>178</v>
      </c>
      <c r="B204" s="34"/>
      <c r="C204" s="35">
        <f>SUM(B194:B203)</f>
        <v>358</v>
      </c>
      <c r="D204" s="20"/>
      <c r="E204" s="35">
        <f>SUM(D194:D203)</f>
        <v>403.1000000000001</v>
      </c>
      <c r="F204" s="20"/>
      <c r="G204" s="35">
        <f>SUM(F194:F203)</f>
        <v>380754.12</v>
      </c>
    </row>
    <row r="205" spans="1:7" ht="12.75">
      <c r="A205" s="13"/>
      <c r="B205" s="34"/>
      <c r="C205" s="36"/>
      <c r="D205" s="20"/>
      <c r="E205" s="36"/>
      <c r="F205" s="20"/>
      <c r="G205" s="36"/>
    </row>
    <row r="206" spans="1:7" ht="12.75">
      <c r="A206" s="13" t="s">
        <v>179</v>
      </c>
      <c r="B206" s="34"/>
      <c r="C206" s="34"/>
      <c r="D206" s="20"/>
      <c r="E206" s="34"/>
      <c r="F206" s="20"/>
      <c r="G206" s="34"/>
    </row>
    <row r="207" spans="1:7" ht="12.75">
      <c r="A207" s="18" t="s">
        <v>180</v>
      </c>
      <c r="B207" s="34">
        <v>8</v>
      </c>
      <c r="C207" s="34"/>
      <c r="D207" s="20">
        <v>22</v>
      </c>
      <c r="E207" s="34"/>
      <c r="F207" s="20">
        <v>22000</v>
      </c>
      <c r="G207" s="34"/>
    </row>
    <row r="208" spans="1:7" ht="12.75">
      <c r="A208" s="13" t="s">
        <v>181</v>
      </c>
      <c r="B208" s="34"/>
      <c r="C208" s="35">
        <f>SUM(SUM(B207))</f>
        <v>8</v>
      </c>
      <c r="D208" s="20"/>
      <c r="E208" s="35">
        <f>SUM(SUM(D207))</f>
        <v>22</v>
      </c>
      <c r="F208" s="20"/>
      <c r="G208" s="35">
        <f>SUM(SUM(F207))</f>
        <v>22000</v>
      </c>
    </row>
    <row r="209" spans="1:7" ht="12.75">
      <c r="A209" s="18"/>
      <c r="B209" s="34"/>
      <c r="C209" s="34"/>
      <c r="D209" s="20"/>
      <c r="E209" s="34"/>
      <c r="F209" s="20"/>
      <c r="G209" s="34"/>
    </row>
    <row r="210" spans="1:7" ht="12.75">
      <c r="A210" s="18"/>
      <c r="B210" s="34"/>
      <c r="C210" s="34"/>
      <c r="D210" s="20"/>
      <c r="E210" s="34"/>
      <c r="F210" s="20"/>
      <c r="G210" s="34"/>
    </row>
    <row r="211" spans="1:7" ht="12.75">
      <c r="A211" s="13" t="s">
        <v>182</v>
      </c>
      <c r="B211" s="34"/>
      <c r="C211" s="34"/>
      <c r="D211" s="20"/>
      <c r="E211" s="34"/>
      <c r="F211" s="20"/>
      <c r="G211" s="34"/>
    </row>
    <row r="212" spans="1:7" ht="12.75">
      <c r="A212" s="18" t="s">
        <v>101</v>
      </c>
      <c r="B212" s="34">
        <v>30</v>
      </c>
      <c r="C212" s="34"/>
      <c r="D212" s="20">
        <v>31.71</v>
      </c>
      <c r="E212" s="34"/>
      <c r="F212" s="20">
        <v>6924</v>
      </c>
      <c r="G212" s="34"/>
    </row>
    <row r="213" spans="1:7" ht="12.75">
      <c r="A213" s="18" t="s">
        <v>183</v>
      </c>
      <c r="B213" s="34">
        <v>5</v>
      </c>
      <c r="C213" s="34"/>
      <c r="D213" s="20">
        <v>5</v>
      </c>
      <c r="E213" s="34"/>
      <c r="F213" s="20">
        <v>1258</v>
      </c>
      <c r="G213" s="34"/>
    </row>
    <row r="214" spans="1:7" ht="12.75">
      <c r="A214" s="18" t="s">
        <v>184</v>
      </c>
      <c r="B214" s="34">
        <v>2</v>
      </c>
      <c r="C214" s="34"/>
      <c r="D214" s="20">
        <v>2</v>
      </c>
      <c r="E214" s="34"/>
      <c r="F214" s="20">
        <v>362.5</v>
      </c>
      <c r="G214" s="34"/>
    </row>
    <row r="215" spans="1:7" ht="12.75">
      <c r="A215" s="18" t="s">
        <v>185</v>
      </c>
      <c r="B215" s="34">
        <v>15</v>
      </c>
      <c r="C215" s="34"/>
      <c r="D215" s="20">
        <v>15</v>
      </c>
      <c r="E215" s="34"/>
      <c r="F215" s="20">
        <v>7644.04</v>
      </c>
      <c r="G215" s="34"/>
    </row>
    <row r="216" spans="1:7" ht="12.75">
      <c r="A216" s="18" t="s">
        <v>273</v>
      </c>
      <c r="B216" s="34">
        <v>100</v>
      </c>
      <c r="C216" s="34"/>
      <c r="D216" s="20">
        <v>100</v>
      </c>
      <c r="E216" s="34"/>
      <c r="F216" s="20">
        <v>100000</v>
      </c>
      <c r="G216" s="34"/>
    </row>
    <row r="217" spans="1:7" ht="12.75">
      <c r="A217" s="18" t="s">
        <v>272</v>
      </c>
      <c r="B217" s="34">
        <v>70</v>
      </c>
      <c r="C217" s="34"/>
      <c r="D217" s="20">
        <v>70</v>
      </c>
      <c r="E217" s="34"/>
      <c r="F217" s="20">
        <v>53027</v>
      </c>
      <c r="G217" s="34"/>
    </row>
    <row r="218" spans="1:7" ht="12.75">
      <c r="A218" s="18" t="s">
        <v>186</v>
      </c>
      <c r="B218" s="34">
        <v>5</v>
      </c>
      <c r="C218" s="34"/>
      <c r="D218" s="20">
        <v>5</v>
      </c>
      <c r="E218" s="34"/>
      <c r="F218" s="20">
        <v>4331</v>
      </c>
      <c r="G218" s="34"/>
    </row>
    <row r="219" spans="1:7" ht="12.75">
      <c r="A219" s="13" t="s">
        <v>187</v>
      </c>
      <c r="B219" s="34"/>
      <c r="C219" s="35">
        <f>SUM(B212:B218)</f>
        <v>227</v>
      </c>
      <c r="D219" s="20"/>
      <c r="E219" s="35">
        <f>SUM(D212:D218)</f>
        <v>228.71</v>
      </c>
      <c r="F219" s="20"/>
      <c r="G219" s="35">
        <f>SUM(F212:F218)</f>
        <v>173546.54</v>
      </c>
    </row>
    <row r="220" spans="1:7" ht="12.75">
      <c r="A220" s="13"/>
      <c r="B220" s="34"/>
      <c r="C220" s="34"/>
      <c r="D220" s="20"/>
      <c r="E220" s="34"/>
      <c r="F220" s="20"/>
      <c r="G220" s="34"/>
    </row>
    <row r="221" spans="1:7" ht="12.75">
      <c r="A221" s="13" t="s">
        <v>188</v>
      </c>
      <c r="B221" s="34"/>
      <c r="C221" s="34"/>
      <c r="D221" s="20"/>
      <c r="E221" s="34"/>
      <c r="F221" s="20"/>
      <c r="G221" s="34"/>
    </row>
    <row r="222" spans="1:7" ht="12.75">
      <c r="A222" s="18" t="s">
        <v>189</v>
      </c>
      <c r="B222" s="34">
        <v>700</v>
      </c>
      <c r="C222" s="34"/>
      <c r="D222" s="20">
        <v>700</v>
      </c>
      <c r="E222" s="34"/>
      <c r="F222" s="20">
        <v>669063</v>
      </c>
      <c r="G222" s="34"/>
    </row>
    <row r="223" spans="1:7" ht="12.75">
      <c r="A223" s="38" t="s">
        <v>190</v>
      </c>
      <c r="B223" s="34">
        <v>135</v>
      </c>
      <c r="C223" s="34"/>
      <c r="D223" s="20">
        <v>137</v>
      </c>
      <c r="E223" s="34"/>
      <c r="F223" s="20">
        <v>136546</v>
      </c>
      <c r="G223" s="34"/>
    </row>
    <row r="224" spans="1:7" ht="12.75">
      <c r="A224" s="18" t="s">
        <v>191</v>
      </c>
      <c r="B224" s="34">
        <v>63</v>
      </c>
      <c r="C224" s="34"/>
      <c r="D224" s="20">
        <v>61</v>
      </c>
      <c r="E224" s="34"/>
      <c r="F224" s="20">
        <v>59524</v>
      </c>
      <c r="G224" s="34"/>
    </row>
    <row r="225" spans="1:7" ht="12.75">
      <c r="A225" s="18" t="s">
        <v>183</v>
      </c>
      <c r="B225" s="34">
        <v>30</v>
      </c>
      <c r="C225" s="34"/>
      <c r="D225" s="20">
        <v>30</v>
      </c>
      <c r="E225" s="34"/>
      <c r="F225" s="20">
        <v>18344</v>
      </c>
      <c r="G225" s="34"/>
    </row>
    <row r="226" spans="1:7" ht="12.75">
      <c r="A226" s="13" t="s">
        <v>192</v>
      </c>
      <c r="B226" s="34"/>
      <c r="C226" s="35">
        <f>SUM(B222:B225)</f>
        <v>928</v>
      </c>
      <c r="D226" s="20"/>
      <c r="E226" s="35">
        <f>SUM(D222:D225)</f>
        <v>928</v>
      </c>
      <c r="F226" s="20"/>
      <c r="G226" s="35">
        <f>SUM(F222:F225)</f>
        <v>883477</v>
      </c>
    </row>
    <row r="227" spans="1:7" ht="12.75">
      <c r="A227" s="13"/>
      <c r="B227" s="34"/>
      <c r="C227" s="36"/>
      <c r="D227" s="22"/>
      <c r="E227" s="36"/>
      <c r="F227" s="22"/>
      <c r="G227" s="36"/>
    </row>
    <row r="228" spans="1:7" ht="12.75">
      <c r="A228" s="13" t="s">
        <v>274</v>
      </c>
      <c r="B228" s="34"/>
      <c r="C228" s="36"/>
      <c r="D228" s="22"/>
      <c r="E228" s="36"/>
      <c r="F228" s="22"/>
      <c r="G228" s="36"/>
    </row>
    <row r="229" spans="1:7" ht="12.75">
      <c r="A229" s="49" t="s">
        <v>275</v>
      </c>
      <c r="B229" s="34"/>
      <c r="C229" s="36"/>
      <c r="D229" s="22">
        <v>42.3</v>
      </c>
      <c r="E229" s="36"/>
      <c r="F229" s="22">
        <v>42106</v>
      </c>
      <c r="G229" s="36"/>
    </row>
    <row r="230" spans="1:7" ht="12.75">
      <c r="A230" s="49" t="s">
        <v>175</v>
      </c>
      <c r="B230" s="34"/>
      <c r="C230" s="36"/>
      <c r="D230" s="22">
        <v>3</v>
      </c>
      <c r="E230" s="36"/>
      <c r="F230" s="22">
        <v>2943</v>
      </c>
      <c r="G230" s="36"/>
    </row>
    <row r="231" spans="1:7" ht="12.75">
      <c r="A231" s="49" t="s">
        <v>101</v>
      </c>
      <c r="B231" s="34"/>
      <c r="C231" s="36"/>
      <c r="D231" s="22">
        <v>6</v>
      </c>
      <c r="E231" s="36"/>
      <c r="F231" s="22">
        <v>5978</v>
      </c>
      <c r="G231" s="36"/>
    </row>
    <row r="232" spans="1:7" ht="12.75">
      <c r="A232" s="49" t="s">
        <v>131</v>
      </c>
      <c r="B232" s="34"/>
      <c r="C232" s="36"/>
      <c r="D232" s="22">
        <v>3.2</v>
      </c>
      <c r="E232" s="36"/>
      <c r="F232" s="22">
        <v>3060</v>
      </c>
      <c r="G232" s="36"/>
    </row>
    <row r="233" spans="1:7" ht="12.75">
      <c r="A233" s="49" t="s">
        <v>118</v>
      </c>
      <c r="B233" s="34"/>
      <c r="C233" s="36"/>
      <c r="D233" s="22">
        <v>2.7</v>
      </c>
      <c r="E233" s="36"/>
      <c r="F233" s="22">
        <v>2786</v>
      </c>
      <c r="G233" s="36"/>
    </row>
    <row r="234" spans="1:7" ht="12.75">
      <c r="A234" s="49" t="s">
        <v>207</v>
      </c>
      <c r="B234" s="34"/>
      <c r="C234" s="36"/>
      <c r="D234" s="22">
        <v>2.8</v>
      </c>
      <c r="E234" s="36"/>
      <c r="F234" s="22">
        <v>2784</v>
      </c>
      <c r="G234" s="36"/>
    </row>
    <row r="235" spans="1:7" ht="12.75">
      <c r="A235" s="50" t="s">
        <v>227</v>
      </c>
      <c r="B235" s="34"/>
      <c r="C235" s="36"/>
      <c r="D235" s="22"/>
      <c r="E235" s="51">
        <f>SUM(D229:D234)</f>
        <v>60</v>
      </c>
      <c r="F235" s="22"/>
      <c r="G235" s="51">
        <f>SUM(F229:F234)</f>
        <v>59657</v>
      </c>
    </row>
    <row r="236" spans="1:7" ht="12.75">
      <c r="A236" s="13"/>
      <c r="B236" s="34"/>
      <c r="C236" s="34"/>
      <c r="D236" s="20"/>
      <c r="E236" s="34"/>
      <c r="F236" s="20"/>
      <c r="G236" s="34"/>
    </row>
    <row r="237" spans="1:7" ht="12.75">
      <c r="A237" s="13" t="s">
        <v>193</v>
      </c>
      <c r="B237" s="34"/>
      <c r="C237" s="34"/>
      <c r="D237" s="20"/>
      <c r="E237" s="34"/>
      <c r="F237" s="20"/>
      <c r="G237" s="34"/>
    </row>
    <row r="238" spans="1:7" ht="12.75">
      <c r="A238" s="18" t="s">
        <v>194</v>
      </c>
      <c r="B238" s="34">
        <v>2296</v>
      </c>
      <c r="C238" s="34"/>
      <c r="D238" s="20">
        <v>2297.2</v>
      </c>
      <c r="E238" s="34"/>
      <c r="F238" s="20">
        <v>2242979</v>
      </c>
      <c r="G238" s="34"/>
    </row>
    <row r="239" spans="1:7" ht="12.75">
      <c r="A239" s="18" t="s">
        <v>195</v>
      </c>
      <c r="B239" s="34">
        <v>135</v>
      </c>
      <c r="C239" s="34"/>
      <c r="D239" s="20">
        <v>135</v>
      </c>
      <c r="E239" s="34"/>
      <c r="F239" s="20">
        <v>132708</v>
      </c>
      <c r="G239" s="34"/>
    </row>
    <row r="240" spans="1:7" ht="12.75">
      <c r="A240" s="18" t="s">
        <v>190</v>
      </c>
      <c r="B240" s="34">
        <v>635</v>
      </c>
      <c r="C240" s="34"/>
      <c r="D240" s="20">
        <v>635</v>
      </c>
      <c r="E240" s="34"/>
      <c r="F240" s="20">
        <v>558943</v>
      </c>
      <c r="G240" s="34"/>
    </row>
    <row r="241" spans="1:7" ht="12.75">
      <c r="A241" s="18" t="s">
        <v>191</v>
      </c>
      <c r="B241" s="34">
        <v>220</v>
      </c>
      <c r="C241" s="34"/>
      <c r="D241" s="20">
        <v>220</v>
      </c>
      <c r="E241" s="34"/>
      <c r="F241" s="20">
        <v>205832</v>
      </c>
      <c r="G241" s="34"/>
    </row>
    <row r="242" spans="1:7" ht="12.75">
      <c r="A242" s="18" t="s">
        <v>196</v>
      </c>
      <c r="B242" s="34">
        <v>30</v>
      </c>
      <c r="C242" s="34"/>
      <c r="D242" s="20">
        <v>30</v>
      </c>
      <c r="E242" s="34"/>
      <c r="F242" s="20">
        <v>26173.4</v>
      </c>
      <c r="G242" s="34"/>
    </row>
    <row r="243" spans="1:7" ht="12.75">
      <c r="A243" s="18" t="s">
        <v>197</v>
      </c>
      <c r="B243" s="34">
        <v>150</v>
      </c>
      <c r="C243" s="34"/>
      <c r="D243" s="20">
        <v>203</v>
      </c>
      <c r="E243" s="34"/>
      <c r="F243" s="20">
        <v>202807.9</v>
      </c>
      <c r="G243" s="34"/>
    </row>
    <row r="244" spans="1:7" ht="12.75">
      <c r="A244" s="18" t="s">
        <v>198</v>
      </c>
      <c r="B244" s="34">
        <v>100</v>
      </c>
      <c r="C244" s="34"/>
      <c r="D244" s="20">
        <v>40</v>
      </c>
      <c r="E244" s="34"/>
      <c r="F244" s="20">
        <v>30939</v>
      </c>
      <c r="G244" s="34"/>
    </row>
    <row r="245" spans="1:7" ht="12.75">
      <c r="A245" s="18" t="s">
        <v>199</v>
      </c>
      <c r="B245" s="34">
        <v>50</v>
      </c>
      <c r="C245" s="34"/>
      <c r="D245" s="20">
        <v>50</v>
      </c>
      <c r="E245" s="34"/>
      <c r="F245" s="20">
        <v>42844.8</v>
      </c>
      <c r="G245" s="34"/>
    </row>
    <row r="246" spans="1:7" ht="12.75">
      <c r="A246" s="18" t="s">
        <v>200</v>
      </c>
      <c r="B246" s="34">
        <v>32</v>
      </c>
      <c r="C246" s="34"/>
      <c r="D246" s="20">
        <v>82</v>
      </c>
      <c r="E246" s="34"/>
      <c r="F246" s="20">
        <v>81916</v>
      </c>
      <c r="G246" s="34"/>
    </row>
    <row r="247" spans="1:7" ht="12.75">
      <c r="A247" s="18" t="s">
        <v>112</v>
      </c>
      <c r="B247" s="34">
        <v>210</v>
      </c>
      <c r="C247" s="34"/>
      <c r="D247" s="20">
        <v>210</v>
      </c>
      <c r="E247" s="34"/>
      <c r="F247" s="20">
        <v>199120</v>
      </c>
      <c r="G247" s="34"/>
    </row>
    <row r="248" spans="1:7" ht="12.75">
      <c r="A248" s="18" t="s">
        <v>113</v>
      </c>
      <c r="B248" s="34">
        <v>110</v>
      </c>
      <c r="C248" s="34"/>
      <c r="D248" s="20">
        <v>114</v>
      </c>
      <c r="E248" s="34"/>
      <c r="F248" s="20">
        <v>113669</v>
      </c>
      <c r="G248" s="34"/>
    </row>
    <row r="249" spans="1:7" ht="12.75">
      <c r="A249" s="18" t="s">
        <v>183</v>
      </c>
      <c r="B249" s="34">
        <v>42</v>
      </c>
      <c r="C249" s="34"/>
      <c r="D249" s="20">
        <v>42</v>
      </c>
      <c r="E249" s="34"/>
      <c r="F249" s="20">
        <v>39822.5</v>
      </c>
      <c r="G249" s="34"/>
    </row>
    <row r="250" spans="1:7" ht="12.75">
      <c r="A250" s="18" t="s">
        <v>115</v>
      </c>
      <c r="B250" s="34">
        <v>120</v>
      </c>
      <c r="C250" s="34"/>
      <c r="D250" s="20">
        <v>132</v>
      </c>
      <c r="E250" s="34"/>
      <c r="F250" s="20">
        <v>131491.71</v>
      </c>
      <c r="G250" s="34"/>
    </row>
    <row r="251" spans="1:7" ht="12.75">
      <c r="A251" s="18" t="s">
        <v>276</v>
      </c>
      <c r="B251" s="34">
        <v>200</v>
      </c>
      <c r="C251" s="34"/>
      <c r="D251" s="20">
        <v>200</v>
      </c>
      <c r="E251" s="34"/>
      <c r="F251" s="20">
        <v>195308.91</v>
      </c>
      <c r="G251" s="34"/>
    </row>
    <row r="252" spans="1:7" ht="12.75">
      <c r="A252" s="18" t="s">
        <v>201</v>
      </c>
      <c r="B252" s="34">
        <v>7</v>
      </c>
      <c r="C252" s="34"/>
      <c r="D252" s="20">
        <v>0</v>
      </c>
      <c r="E252" s="34"/>
      <c r="F252" s="20">
        <v>0</v>
      </c>
      <c r="G252" s="34"/>
    </row>
    <row r="253" spans="1:7" ht="12.75">
      <c r="A253" s="18" t="s">
        <v>202</v>
      </c>
      <c r="B253" s="34">
        <v>90</v>
      </c>
      <c r="C253" s="34"/>
      <c r="D253" s="20">
        <v>90</v>
      </c>
      <c r="E253" s="34"/>
      <c r="F253" s="20">
        <v>89500</v>
      </c>
      <c r="G253" s="34"/>
    </row>
    <row r="254" spans="1:7" ht="12.75">
      <c r="A254" s="18" t="s">
        <v>203</v>
      </c>
      <c r="B254" s="34">
        <v>70</v>
      </c>
      <c r="C254" s="34"/>
      <c r="D254" s="20">
        <v>70</v>
      </c>
      <c r="E254" s="34"/>
      <c r="F254" s="20">
        <v>31486.5</v>
      </c>
      <c r="G254" s="34"/>
    </row>
    <row r="255" spans="1:7" ht="12.75">
      <c r="A255" s="18" t="s">
        <v>204</v>
      </c>
      <c r="B255" s="34">
        <v>200</v>
      </c>
      <c r="C255" s="34"/>
      <c r="D255" s="20">
        <v>200</v>
      </c>
      <c r="E255" s="34"/>
      <c r="F255" s="20">
        <v>195424.34</v>
      </c>
      <c r="G255" s="34"/>
    </row>
    <row r="256" spans="1:7" ht="12.75">
      <c r="A256" s="18" t="s">
        <v>205</v>
      </c>
      <c r="B256" s="34">
        <v>50</v>
      </c>
      <c r="C256" s="34"/>
      <c r="D256" s="20">
        <v>60</v>
      </c>
      <c r="E256" s="34"/>
      <c r="F256" s="20">
        <v>59657.5</v>
      </c>
      <c r="G256" s="34"/>
    </row>
    <row r="257" spans="1:7" ht="12.75">
      <c r="A257" s="18" t="s">
        <v>206</v>
      </c>
      <c r="B257" s="34">
        <v>25</v>
      </c>
      <c r="C257" s="34"/>
      <c r="D257" s="20">
        <v>25</v>
      </c>
      <c r="E257" s="34"/>
      <c r="F257" s="20">
        <v>10146.5</v>
      </c>
      <c r="G257" s="34"/>
    </row>
    <row r="258" spans="1:7" ht="12.75">
      <c r="A258" s="18" t="s">
        <v>118</v>
      </c>
      <c r="B258" s="34">
        <v>25</v>
      </c>
      <c r="C258" s="34"/>
      <c r="D258" s="20">
        <v>25</v>
      </c>
      <c r="E258" s="34"/>
      <c r="F258" s="20">
        <v>21719</v>
      </c>
      <c r="G258" s="34"/>
    </row>
    <row r="259" spans="1:7" ht="12.75">
      <c r="A259" s="18" t="s">
        <v>207</v>
      </c>
      <c r="B259" s="34">
        <v>20</v>
      </c>
      <c r="C259" s="34"/>
      <c r="D259" s="20">
        <v>26</v>
      </c>
      <c r="E259" s="34"/>
      <c r="F259" s="20">
        <v>25239.5</v>
      </c>
      <c r="G259" s="34"/>
    </row>
    <row r="260" spans="1:7" ht="12.75">
      <c r="A260" s="18" t="s">
        <v>208</v>
      </c>
      <c r="B260" s="34">
        <v>6</v>
      </c>
      <c r="C260" s="34"/>
      <c r="D260" s="20">
        <v>14.7</v>
      </c>
      <c r="E260" s="34"/>
      <c r="F260" s="20">
        <v>14683.6</v>
      </c>
      <c r="G260" s="34"/>
    </row>
    <row r="261" spans="1:7" ht="12.75">
      <c r="A261" s="18" t="s">
        <v>209</v>
      </c>
      <c r="B261" s="34">
        <v>5.2</v>
      </c>
      <c r="C261" s="34"/>
      <c r="D261" s="20">
        <v>10</v>
      </c>
      <c r="E261" s="34"/>
      <c r="F261" s="20">
        <v>9537</v>
      </c>
      <c r="G261" s="34"/>
    </row>
    <row r="262" spans="1:7" ht="12.75">
      <c r="A262" s="18" t="s">
        <v>210</v>
      </c>
      <c r="B262" s="34">
        <v>3</v>
      </c>
      <c r="C262" s="34"/>
      <c r="D262" s="20">
        <v>3</v>
      </c>
      <c r="E262" s="34"/>
      <c r="F262" s="20">
        <v>2600</v>
      </c>
      <c r="G262" s="34"/>
    </row>
    <row r="263" spans="1:7" ht="12.75">
      <c r="A263" s="18" t="s">
        <v>211</v>
      </c>
      <c r="B263" s="34">
        <v>15</v>
      </c>
      <c r="C263" s="34"/>
      <c r="D263" s="20">
        <v>15</v>
      </c>
      <c r="E263" s="34"/>
      <c r="F263" s="20">
        <v>13500.18</v>
      </c>
      <c r="G263" s="34"/>
    </row>
    <row r="264" spans="1:7" ht="12.75">
      <c r="A264" s="18" t="s">
        <v>212</v>
      </c>
      <c r="B264" s="34">
        <v>2</v>
      </c>
      <c r="C264" s="34"/>
      <c r="D264" s="20">
        <v>7</v>
      </c>
      <c r="E264" s="34"/>
      <c r="F264" s="20">
        <v>4810</v>
      </c>
      <c r="G264" s="34"/>
    </row>
    <row r="265" spans="1:7" ht="12.75">
      <c r="A265" s="13" t="s">
        <v>213</v>
      </c>
      <c r="B265" s="34"/>
      <c r="C265" s="35">
        <f>SUM(B238:B264)</f>
        <v>4848.2</v>
      </c>
      <c r="D265" s="20"/>
      <c r="E265" s="35">
        <f>SUM(D238:D264)</f>
        <v>4935.9</v>
      </c>
      <c r="F265" s="20"/>
      <c r="G265" s="35">
        <f>SUM(F238:F264)</f>
        <v>4682859.339999999</v>
      </c>
    </row>
    <row r="266" spans="1:7" ht="12.75">
      <c r="A266" s="13"/>
      <c r="B266" s="34"/>
      <c r="C266" s="36"/>
      <c r="D266" s="20"/>
      <c r="E266" s="36"/>
      <c r="F266" s="20"/>
      <c r="G266" s="36"/>
    </row>
    <row r="267" spans="1:7" ht="12.75">
      <c r="A267" s="13" t="s">
        <v>214</v>
      </c>
      <c r="B267" s="34"/>
      <c r="C267" s="34"/>
      <c r="D267" s="20"/>
      <c r="E267" s="34"/>
      <c r="F267" s="20"/>
      <c r="G267" s="34"/>
    </row>
    <row r="268" spans="1:7" ht="12.75">
      <c r="A268" s="18" t="s">
        <v>215</v>
      </c>
      <c r="B268" s="34">
        <v>18</v>
      </c>
      <c r="C268" s="34"/>
      <c r="D268" s="20">
        <v>18</v>
      </c>
      <c r="E268" s="34"/>
      <c r="F268" s="20">
        <v>13875</v>
      </c>
      <c r="G268" s="34"/>
    </row>
    <row r="269" spans="1:7" ht="12.75">
      <c r="A269" s="13" t="s">
        <v>216</v>
      </c>
      <c r="B269" s="34"/>
      <c r="C269" s="35">
        <f>SUM(B268)</f>
        <v>18</v>
      </c>
      <c r="D269" s="20"/>
      <c r="E269" s="35">
        <f>SUM(D268)</f>
        <v>18</v>
      </c>
      <c r="F269" s="20"/>
      <c r="G269" s="35">
        <f>SUM(F268)</f>
        <v>13875</v>
      </c>
    </row>
    <row r="270" spans="1:7" ht="12.75">
      <c r="A270" s="13"/>
      <c r="B270" s="34"/>
      <c r="C270" s="36"/>
      <c r="D270" s="20"/>
      <c r="E270" s="36"/>
      <c r="F270" s="20"/>
      <c r="G270" s="36"/>
    </row>
    <row r="271" spans="1:7" ht="12.75">
      <c r="A271" s="18" t="s">
        <v>217</v>
      </c>
      <c r="B271" s="34">
        <v>70</v>
      </c>
      <c r="C271" s="36" t="s">
        <v>0</v>
      </c>
      <c r="D271" s="20">
        <v>71</v>
      </c>
      <c r="E271" s="36" t="s">
        <v>0</v>
      </c>
      <c r="F271" s="20">
        <v>70727</v>
      </c>
      <c r="G271" s="36" t="s">
        <v>0</v>
      </c>
    </row>
    <row r="272" spans="1:7" ht="12.75">
      <c r="A272" s="13" t="s">
        <v>218</v>
      </c>
      <c r="B272" s="34"/>
      <c r="C272" s="35">
        <v>70</v>
      </c>
      <c r="D272" s="20"/>
      <c r="E272" s="35">
        <v>71</v>
      </c>
      <c r="F272" s="20"/>
      <c r="G272" s="35">
        <v>70727</v>
      </c>
    </row>
    <row r="273" spans="1:7" ht="12.75">
      <c r="A273" s="13"/>
      <c r="B273" s="34"/>
      <c r="C273" s="36"/>
      <c r="D273" s="20"/>
      <c r="E273" s="36"/>
      <c r="F273" s="20"/>
      <c r="G273" s="36"/>
    </row>
    <row r="274" spans="1:7" ht="12.75">
      <c r="A274" s="13" t="s">
        <v>219</v>
      </c>
      <c r="B274" s="34"/>
      <c r="C274" s="34"/>
      <c r="D274" s="20"/>
      <c r="E274" s="34"/>
      <c r="F274" s="20"/>
      <c r="G274" s="34"/>
    </row>
    <row r="275" spans="1:7" ht="12.75">
      <c r="A275" s="18" t="s">
        <v>220</v>
      </c>
      <c r="B275" s="34">
        <v>133</v>
      </c>
      <c r="C275" s="34"/>
      <c r="D275" s="20">
        <v>140</v>
      </c>
      <c r="E275" s="34"/>
      <c r="F275" s="20">
        <v>99212</v>
      </c>
      <c r="G275" s="34"/>
    </row>
    <row r="276" spans="1:7" ht="12.75">
      <c r="A276" s="13" t="s">
        <v>220</v>
      </c>
      <c r="B276" s="34"/>
      <c r="C276" s="35">
        <f>SUM(B275)</f>
        <v>133</v>
      </c>
      <c r="D276" s="20"/>
      <c r="E276" s="35">
        <f>SUM(D275)</f>
        <v>140</v>
      </c>
      <c r="F276" s="20"/>
      <c r="G276" s="35">
        <f>SUM(F275)</f>
        <v>99212</v>
      </c>
    </row>
    <row r="277" spans="1:7" ht="12.75">
      <c r="A277" s="13"/>
      <c r="B277" s="34"/>
      <c r="C277" s="36"/>
      <c r="D277" s="20"/>
      <c r="E277" s="36"/>
      <c r="F277" s="20"/>
      <c r="G277" s="36"/>
    </row>
    <row r="278" spans="1:7" ht="12.75">
      <c r="A278" s="18" t="s">
        <v>221</v>
      </c>
      <c r="B278" s="34">
        <v>500</v>
      </c>
      <c r="C278" s="34" t="s">
        <v>0</v>
      </c>
      <c r="D278" s="20">
        <v>550</v>
      </c>
      <c r="E278" s="34" t="s">
        <v>0</v>
      </c>
      <c r="F278" s="20">
        <v>550560</v>
      </c>
      <c r="G278" s="34" t="s">
        <v>0</v>
      </c>
    </row>
    <row r="279" spans="1:7" ht="12.75">
      <c r="A279" s="13" t="s">
        <v>221</v>
      </c>
      <c r="B279" s="34"/>
      <c r="C279" s="35">
        <f>SUM(B278)</f>
        <v>500</v>
      </c>
      <c r="D279" s="20"/>
      <c r="E279" s="35">
        <f>SUM(D278)</f>
        <v>550</v>
      </c>
      <c r="F279" s="20" t="s">
        <v>0</v>
      </c>
      <c r="G279" s="35">
        <f>SUM(F278)</f>
        <v>550560</v>
      </c>
    </row>
    <row r="280" spans="1:7" ht="12.75">
      <c r="A280" s="13"/>
      <c r="B280" s="34"/>
      <c r="C280" s="37"/>
      <c r="D280" s="20"/>
      <c r="E280" s="37"/>
      <c r="F280" s="20"/>
      <c r="G280" s="37"/>
    </row>
    <row r="281" spans="1:7" ht="12.75">
      <c r="A281" s="13" t="s">
        <v>73</v>
      </c>
      <c r="B281" s="39"/>
      <c r="C281" s="34"/>
      <c r="D281" s="20"/>
      <c r="E281" s="34"/>
      <c r="F281" s="20"/>
      <c r="G281" s="34"/>
    </row>
    <row r="282" spans="1:7" ht="12.75">
      <c r="A282" s="18" t="s">
        <v>222</v>
      </c>
      <c r="B282" s="34">
        <v>16</v>
      </c>
      <c r="C282" s="34"/>
      <c r="D282" s="20">
        <v>18</v>
      </c>
      <c r="E282" s="34"/>
      <c r="F282" s="20">
        <v>17285</v>
      </c>
      <c r="G282" s="34"/>
    </row>
    <row r="283" spans="1:7" ht="12.75">
      <c r="A283" s="18" t="s">
        <v>223</v>
      </c>
      <c r="B283" s="34">
        <v>3.2</v>
      </c>
      <c r="C283" s="34"/>
      <c r="D283" s="20">
        <v>3.2</v>
      </c>
      <c r="E283" s="34"/>
      <c r="F283" s="20">
        <v>3108</v>
      </c>
      <c r="G283" s="34"/>
    </row>
    <row r="284" spans="1:7" ht="12.75">
      <c r="A284" s="18" t="s">
        <v>278</v>
      </c>
      <c r="B284" s="34"/>
      <c r="C284" s="34"/>
      <c r="D284" s="20">
        <v>6</v>
      </c>
      <c r="E284" s="34"/>
      <c r="F284" s="20">
        <v>4580</v>
      </c>
      <c r="G284" s="34"/>
    </row>
    <row r="285" spans="1:7" ht="12.75">
      <c r="A285" s="18" t="s">
        <v>279</v>
      </c>
      <c r="B285" s="34"/>
      <c r="C285" s="34"/>
      <c r="D285" s="20">
        <v>200</v>
      </c>
      <c r="E285" s="34"/>
      <c r="F285" s="20">
        <v>200000</v>
      </c>
      <c r="G285" s="34"/>
    </row>
    <row r="286" spans="1:7" ht="12.75">
      <c r="A286" s="18" t="s">
        <v>280</v>
      </c>
      <c r="B286" s="34"/>
      <c r="C286" s="34"/>
      <c r="D286" s="20">
        <v>8.1</v>
      </c>
      <c r="E286" s="34"/>
      <c r="F286" s="20">
        <v>8059.5</v>
      </c>
      <c r="G286" s="34"/>
    </row>
    <row r="287" spans="1:7" ht="12.75">
      <c r="A287" s="18" t="s">
        <v>224</v>
      </c>
      <c r="B287" s="34">
        <v>1</v>
      </c>
      <c r="C287" s="34"/>
      <c r="D287" s="20">
        <v>1</v>
      </c>
      <c r="E287" s="34"/>
      <c r="F287" s="20">
        <v>1000</v>
      </c>
      <c r="G287" s="34"/>
    </row>
    <row r="288" spans="1:7" ht="12.75">
      <c r="A288" s="13" t="s">
        <v>225</v>
      </c>
      <c r="B288" s="37"/>
      <c r="C288" s="35">
        <f>SUM(B282:B287)</f>
        <v>20.2</v>
      </c>
      <c r="D288" s="20"/>
      <c r="E288" s="35">
        <f>SUM(D282:D287)</f>
        <v>236.29999999999998</v>
      </c>
      <c r="F288" s="20"/>
      <c r="G288" s="35">
        <f>SUM(F282:F287)</f>
        <v>234032.5</v>
      </c>
    </row>
    <row r="289" spans="1:7" ht="12.75">
      <c r="A289" s="13"/>
      <c r="B289" s="37"/>
      <c r="C289" s="36"/>
      <c r="D289" s="20"/>
      <c r="E289" s="36"/>
      <c r="F289" s="20"/>
      <c r="G289" s="36"/>
    </row>
    <row r="290" spans="1:7" ht="12.75">
      <c r="A290" s="13"/>
      <c r="B290" s="37"/>
      <c r="C290" s="36"/>
      <c r="D290" s="20"/>
      <c r="E290" s="36"/>
      <c r="F290" s="20"/>
      <c r="G290" s="36"/>
    </row>
    <row r="291" spans="1:7" ht="12.75">
      <c r="A291" s="13" t="s">
        <v>77</v>
      </c>
      <c r="B291" s="34"/>
      <c r="C291" s="34"/>
      <c r="D291" s="20"/>
      <c r="E291" s="34"/>
      <c r="F291" s="20"/>
      <c r="G291" s="34"/>
    </row>
    <row r="292" spans="1:7" ht="12.75">
      <c r="A292" s="49" t="s">
        <v>277</v>
      </c>
      <c r="B292" s="34"/>
      <c r="C292" s="34"/>
      <c r="D292" s="20"/>
      <c r="E292" s="34"/>
      <c r="F292" s="20">
        <v>836</v>
      </c>
      <c r="G292" s="34"/>
    </row>
    <row r="293" spans="1:7" ht="12.75">
      <c r="A293" s="18" t="s">
        <v>226</v>
      </c>
      <c r="B293" s="34">
        <v>100</v>
      </c>
      <c r="C293" s="34"/>
      <c r="D293" s="20">
        <v>100</v>
      </c>
      <c r="E293" s="34"/>
      <c r="F293" s="20">
        <v>80306</v>
      </c>
      <c r="G293" s="34"/>
    </row>
    <row r="294" spans="1:7" ht="12.75">
      <c r="A294" s="13" t="s">
        <v>227</v>
      </c>
      <c r="B294" s="34"/>
      <c r="C294" s="35">
        <f>SUM(B293)</f>
        <v>100</v>
      </c>
      <c r="D294" s="20"/>
      <c r="E294" s="35">
        <f>SUM(D293)</f>
        <v>100</v>
      </c>
      <c r="F294" s="20"/>
      <c r="G294" s="35">
        <f>SUM(F292:F293)</f>
        <v>81142</v>
      </c>
    </row>
    <row r="295" spans="1:7" ht="12.75">
      <c r="A295" s="18"/>
      <c r="B295" s="34"/>
      <c r="C295" s="34"/>
      <c r="D295" s="20"/>
      <c r="E295" s="34"/>
      <c r="F295" s="20"/>
      <c r="G295" s="34"/>
    </row>
    <row r="296" spans="1:7" ht="12.75">
      <c r="A296" s="13" t="s">
        <v>48</v>
      </c>
      <c r="B296" s="34"/>
      <c r="C296" s="34"/>
      <c r="D296" s="20"/>
      <c r="E296" s="34"/>
      <c r="F296" s="20"/>
      <c r="G296" s="34"/>
    </row>
    <row r="297" spans="1:7" ht="12.75">
      <c r="A297" s="18" t="s">
        <v>140</v>
      </c>
      <c r="B297" s="34">
        <v>4</v>
      </c>
      <c r="C297" s="34"/>
      <c r="D297" s="20">
        <v>4</v>
      </c>
      <c r="E297" s="34"/>
      <c r="F297" s="20">
        <v>1114</v>
      </c>
      <c r="G297" s="34"/>
    </row>
    <row r="298" spans="1:8" ht="12.75">
      <c r="A298" s="18" t="s">
        <v>141</v>
      </c>
      <c r="B298" s="34">
        <v>100</v>
      </c>
      <c r="C298" s="34"/>
      <c r="D298" s="20">
        <v>0</v>
      </c>
      <c r="E298" s="34"/>
      <c r="F298" s="20">
        <v>0</v>
      </c>
      <c r="G298" s="34"/>
      <c r="H298" t="s">
        <v>0</v>
      </c>
    </row>
    <row r="299" spans="1:7" ht="12.75">
      <c r="A299" s="13" t="s">
        <v>282</v>
      </c>
      <c r="B299" s="34"/>
      <c r="C299" s="35">
        <f>SUM(B297:B298)</f>
        <v>104</v>
      </c>
      <c r="D299" s="20"/>
      <c r="E299" s="35">
        <f>SUM(D297:D298)</f>
        <v>4</v>
      </c>
      <c r="F299" s="20"/>
      <c r="G299" s="35">
        <f>SUM(F297:F298)</f>
        <v>1114</v>
      </c>
    </row>
    <row r="300" spans="1:7" ht="12.75">
      <c r="A300" s="18"/>
      <c r="B300" s="34"/>
      <c r="C300" s="34"/>
      <c r="D300" s="20"/>
      <c r="E300" s="34"/>
      <c r="F300" s="20"/>
      <c r="G300" s="34"/>
    </row>
    <row r="301" spans="1:7" ht="12.75">
      <c r="A301" s="13"/>
      <c r="B301" s="40"/>
      <c r="C301" s="40"/>
      <c r="D301" s="20"/>
      <c r="E301" s="40"/>
      <c r="F301" s="20"/>
      <c r="G301" s="40"/>
    </row>
    <row r="302" spans="1:7" ht="23.25">
      <c r="A302" s="41" t="s">
        <v>228</v>
      </c>
      <c r="B302" s="42"/>
      <c r="C302" s="43">
        <f>SUM(C6:C301)</f>
        <v>21405.7</v>
      </c>
      <c r="D302" s="20"/>
      <c r="E302" s="43">
        <f>SUM(E6:E301)</f>
        <v>30961.81</v>
      </c>
      <c r="F302" s="20"/>
      <c r="G302" s="43">
        <f>SUM(G6:G301)</f>
        <v>29008531.529999997</v>
      </c>
    </row>
    <row r="303" spans="1:7" ht="12.75">
      <c r="A303" s="18"/>
      <c r="B303" s="34"/>
      <c r="C303" s="34"/>
      <c r="D303" s="20"/>
      <c r="E303" s="34"/>
      <c r="F303" s="20"/>
      <c r="G303" s="34"/>
    </row>
    <row r="304" spans="1:7" ht="12.75">
      <c r="A304" s="13" t="s">
        <v>229</v>
      </c>
      <c r="B304" s="34"/>
      <c r="C304" s="34">
        <v>461.4</v>
      </c>
      <c r="D304" s="20"/>
      <c r="E304" s="34">
        <v>461.4</v>
      </c>
      <c r="F304" s="20"/>
      <c r="G304" s="34">
        <v>461400</v>
      </c>
    </row>
    <row r="305" spans="1:7" ht="26.25">
      <c r="A305" s="44" t="s">
        <v>230</v>
      </c>
      <c r="B305" s="34"/>
      <c r="C305" s="43">
        <f>+C302+C304</f>
        <v>21867.100000000002</v>
      </c>
      <c r="D305" s="20"/>
      <c r="E305" s="43">
        <f>SUM(E302:E304)</f>
        <v>31423.210000000003</v>
      </c>
      <c r="F305" s="20"/>
      <c r="G305" s="43">
        <f>SUM(G302:G304)</f>
        <v>29469931.529999997</v>
      </c>
    </row>
    <row r="306" spans="1:7" ht="26.25">
      <c r="A306" s="6"/>
      <c r="B306" s="7"/>
      <c r="C306" s="8"/>
      <c r="D306" s="65"/>
      <c r="E306" s="8"/>
      <c r="F306" s="65"/>
      <c r="G306" s="8"/>
    </row>
    <row r="307" spans="1:7" ht="15">
      <c r="A307" s="52" t="s">
        <v>401</v>
      </c>
      <c r="B307" s="7"/>
      <c r="C307" s="9"/>
      <c r="D307" s="5"/>
      <c r="E307" s="5"/>
      <c r="F307" s="5"/>
      <c r="G307" s="5"/>
    </row>
    <row r="308" ht="19.5" customHeight="1">
      <c r="A308" s="53" t="s">
        <v>400</v>
      </c>
    </row>
    <row r="312" ht="12.75">
      <c r="D312" t="s">
        <v>0</v>
      </c>
    </row>
  </sheetData>
  <mergeCells count="1">
    <mergeCell ref="A2:G2"/>
  </mergeCells>
  <printOptions/>
  <pageMargins left="0.3937007874015748" right="0.1968503937007874" top="0.1968503937007874" bottom="0.1968503937007874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42"/>
  <sheetViews>
    <sheetView tabSelected="1" workbookViewId="0" topLeftCell="A211">
      <selection activeCell="B210" sqref="B210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3" width="12.7109375" style="0" customWidth="1"/>
  </cols>
  <sheetData>
    <row r="2" ht="23.25" customHeight="1">
      <c r="A2" s="63" t="s">
        <v>294</v>
      </c>
    </row>
    <row r="4" ht="15.75">
      <c r="A4" s="62" t="s">
        <v>295</v>
      </c>
    </row>
    <row r="6" ht="12.75">
      <c r="A6" s="55" t="s">
        <v>296</v>
      </c>
    </row>
    <row r="7" spans="1:3" ht="12.75">
      <c r="A7" t="s">
        <v>297</v>
      </c>
      <c r="B7" s="54">
        <v>1050.21</v>
      </c>
      <c r="C7" s="54"/>
    </row>
    <row r="8" spans="1:3" ht="12.75">
      <c r="A8" t="s">
        <v>298</v>
      </c>
      <c r="B8" s="54">
        <v>378.7</v>
      </c>
      <c r="C8" s="54"/>
    </row>
    <row r="9" spans="1:3" ht="12.75">
      <c r="A9" t="s">
        <v>299</v>
      </c>
      <c r="B9" s="54">
        <v>24890.8</v>
      </c>
      <c r="C9" s="54"/>
    </row>
    <row r="10" spans="1:3" ht="12.75">
      <c r="A10" t="s">
        <v>300</v>
      </c>
      <c r="B10" s="54">
        <v>12600</v>
      </c>
      <c r="C10" s="54"/>
    </row>
    <row r="11" spans="1:3" ht="12.75">
      <c r="A11" t="s">
        <v>301</v>
      </c>
      <c r="B11" s="54">
        <v>1140</v>
      </c>
      <c r="C11" s="54"/>
    </row>
    <row r="12" spans="1:3" ht="12.75">
      <c r="A12" t="s">
        <v>302</v>
      </c>
      <c r="B12" s="54">
        <v>3276</v>
      </c>
      <c r="C12" s="54"/>
    </row>
    <row r="13" spans="1:3" ht="12.75">
      <c r="A13" t="s">
        <v>303</v>
      </c>
      <c r="B13" s="54">
        <v>291</v>
      </c>
      <c r="C13" s="54"/>
    </row>
    <row r="14" spans="1:3" ht="12.75">
      <c r="A14" t="s">
        <v>304</v>
      </c>
      <c r="B14" s="54">
        <v>93</v>
      </c>
      <c r="C14" s="54"/>
    </row>
    <row r="15" spans="1:3" ht="12.75">
      <c r="A15" s="55" t="s">
        <v>305</v>
      </c>
      <c r="B15" s="54"/>
      <c r="C15" s="54">
        <f>SUM(B7:B14)</f>
        <v>43719.71</v>
      </c>
    </row>
    <row r="16" spans="2:3" ht="12.75">
      <c r="B16" s="54"/>
      <c r="C16" s="54"/>
    </row>
    <row r="17" spans="1:3" ht="12.75">
      <c r="A17" s="55" t="s">
        <v>306</v>
      </c>
      <c r="B17" s="54"/>
      <c r="C17" s="54"/>
    </row>
    <row r="18" spans="1:3" ht="12.75">
      <c r="A18" t="s">
        <v>307</v>
      </c>
      <c r="B18" s="54">
        <v>17470.67</v>
      </c>
      <c r="C18" s="54"/>
    </row>
    <row r="19" spans="1:3" ht="12.75">
      <c r="A19" t="s">
        <v>308</v>
      </c>
      <c r="B19" s="54">
        <v>18898</v>
      </c>
      <c r="C19" s="54"/>
    </row>
    <row r="20" spans="1:3" ht="12.75">
      <c r="A20" t="s">
        <v>310</v>
      </c>
      <c r="B20" s="54">
        <v>7351.04</v>
      </c>
      <c r="C20" s="54"/>
    </row>
    <row r="21" spans="1:3" ht="12.75">
      <c r="A21" s="55" t="s">
        <v>309</v>
      </c>
      <c r="B21" s="54"/>
      <c r="C21" s="54">
        <f>SUM(B18:B20)</f>
        <v>43719.71</v>
      </c>
    </row>
    <row r="22" spans="1:3" ht="12.75">
      <c r="A22" s="55" t="s">
        <v>311</v>
      </c>
      <c r="B22" s="56"/>
      <c r="C22" s="56">
        <v>0</v>
      </c>
    </row>
    <row r="23" spans="2:3" ht="12.75">
      <c r="B23" s="54"/>
      <c r="C23" s="54"/>
    </row>
    <row r="24" spans="1:3" ht="15.75">
      <c r="A24" s="62" t="s">
        <v>312</v>
      </c>
      <c r="B24" s="54"/>
      <c r="C24" s="54"/>
    </row>
    <row r="25" spans="1:3" ht="11.25" customHeight="1">
      <c r="A25" s="55" t="s">
        <v>296</v>
      </c>
      <c r="B25" s="54"/>
      <c r="C25" s="54"/>
    </row>
    <row r="26" spans="1:3" ht="12.75">
      <c r="A26" s="58" t="s">
        <v>297</v>
      </c>
      <c r="B26" s="54">
        <v>1791.23</v>
      </c>
      <c r="C26" s="54"/>
    </row>
    <row r="27" spans="1:3" ht="12.75">
      <c r="A27" s="58" t="s">
        <v>313</v>
      </c>
      <c r="B27" s="54">
        <v>37963.62</v>
      </c>
      <c r="C27" s="54"/>
    </row>
    <row r="28" spans="1:3" ht="12.75">
      <c r="A28" s="58" t="s">
        <v>314</v>
      </c>
      <c r="B28" s="54">
        <v>38532.39</v>
      </c>
      <c r="C28" s="54"/>
    </row>
    <row r="29" spans="1:3" ht="12.75">
      <c r="A29" s="58" t="s">
        <v>298</v>
      </c>
      <c r="B29" s="54">
        <v>18037.45</v>
      </c>
      <c r="C29" s="54"/>
    </row>
    <row r="30" spans="1:3" ht="12.75">
      <c r="A30" s="58" t="s">
        <v>315</v>
      </c>
      <c r="B30" s="54">
        <v>11085</v>
      </c>
      <c r="C30" s="54"/>
    </row>
    <row r="31" spans="1:3" ht="12.75">
      <c r="A31" s="58" t="s">
        <v>316</v>
      </c>
      <c r="B31" s="54">
        <v>11506.1</v>
      </c>
      <c r="C31" s="54"/>
    </row>
    <row r="32" spans="1:3" ht="12.75">
      <c r="A32" s="58" t="s">
        <v>317</v>
      </c>
      <c r="B32" s="54">
        <v>1900</v>
      </c>
      <c r="C32" s="54"/>
    </row>
    <row r="33" spans="1:3" ht="12.75">
      <c r="A33" s="58" t="s">
        <v>318</v>
      </c>
      <c r="B33" s="54">
        <v>420.15</v>
      </c>
      <c r="C33" s="54"/>
    </row>
    <row r="34" spans="1:3" ht="12.75">
      <c r="A34" s="58" t="s">
        <v>319</v>
      </c>
      <c r="B34" s="54">
        <v>19231</v>
      </c>
      <c r="C34" s="54"/>
    </row>
    <row r="35" spans="1:3" ht="12.75">
      <c r="A35" s="58" t="s">
        <v>300</v>
      </c>
      <c r="B35" s="54">
        <v>93523</v>
      </c>
      <c r="C35" s="54"/>
    </row>
    <row r="36" spans="1:3" ht="12.75">
      <c r="A36" s="58" t="s">
        <v>301</v>
      </c>
      <c r="B36" s="54">
        <v>8412</v>
      </c>
      <c r="C36" s="54"/>
    </row>
    <row r="37" spans="1:3" ht="12.75">
      <c r="A37" s="58" t="s">
        <v>302</v>
      </c>
      <c r="B37" s="54">
        <v>24317</v>
      </c>
      <c r="C37" s="54"/>
    </row>
    <row r="38" spans="1:3" ht="12.75">
      <c r="A38" s="58" t="s">
        <v>320</v>
      </c>
      <c r="B38" s="54">
        <v>2070</v>
      </c>
      <c r="C38" s="54"/>
    </row>
    <row r="39" spans="1:3" ht="12.75">
      <c r="A39" s="58" t="s">
        <v>321</v>
      </c>
      <c r="B39" s="54">
        <v>10970</v>
      </c>
      <c r="C39" s="54"/>
    </row>
    <row r="40" spans="1:3" ht="12.75">
      <c r="A40" s="58" t="s">
        <v>322</v>
      </c>
      <c r="B40" s="54">
        <v>649</v>
      </c>
      <c r="C40" s="54"/>
    </row>
    <row r="41" spans="1:3" ht="12.75">
      <c r="A41" s="55" t="s">
        <v>305</v>
      </c>
      <c r="B41" s="56"/>
      <c r="C41" s="56">
        <f>SUM(B26:B40)</f>
        <v>280407.94</v>
      </c>
    </row>
    <row r="42" spans="2:3" ht="12.75">
      <c r="B42" s="54"/>
      <c r="C42" s="54"/>
    </row>
    <row r="43" spans="1:3" ht="12.75">
      <c r="A43" t="s">
        <v>323</v>
      </c>
      <c r="B43" s="54">
        <v>273463.34</v>
      </c>
      <c r="C43" s="54"/>
    </row>
    <row r="44" spans="1:3" ht="12.75">
      <c r="A44" t="s">
        <v>310</v>
      </c>
      <c r="B44" s="54">
        <v>6944.6</v>
      </c>
      <c r="C44" s="54"/>
    </row>
    <row r="45" spans="1:3" ht="12.75">
      <c r="A45" s="55" t="s">
        <v>309</v>
      </c>
      <c r="B45" s="56"/>
      <c r="C45" s="56">
        <f>SUM(B43:B44)</f>
        <v>280407.94</v>
      </c>
    </row>
    <row r="46" spans="1:3" ht="12.75">
      <c r="A46" s="55" t="s">
        <v>324</v>
      </c>
      <c r="B46" s="56"/>
      <c r="C46" s="56">
        <v>0</v>
      </c>
    </row>
    <row r="47" spans="2:3" ht="12.75">
      <c r="B47" s="54"/>
      <c r="C47" s="54"/>
    </row>
    <row r="48" spans="1:3" ht="15.75">
      <c r="A48" s="62" t="s">
        <v>325</v>
      </c>
      <c r="B48" s="54"/>
      <c r="C48" s="54"/>
    </row>
    <row r="49" spans="1:3" ht="12.75">
      <c r="A49" t="s">
        <v>296</v>
      </c>
      <c r="B49" s="54"/>
      <c r="C49" s="54"/>
    </row>
    <row r="50" spans="1:3" ht="12.75">
      <c r="A50" t="s">
        <v>326</v>
      </c>
      <c r="B50" s="54">
        <v>47512.31</v>
      </c>
      <c r="C50" s="54"/>
    </row>
    <row r="51" spans="1:3" ht="12.75">
      <c r="A51" t="s">
        <v>315</v>
      </c>
      <c r="B51" s="54">
        <v>13005</v>
      </c>
      <c r="C51" s="54"/>
    </row>
    <row r="52" spans="1:3" ht="12.75">
      <c r="A52" t="s">
        <v>327</v>
      </c>
      <c r="B52" s="54">
        <v>9825</v>
      </c>
      <c r="C52" s="54"/>
    </row>
    <row r="53" spans="1:3" ht="12.75">
      <c r="A53" t="s">
        <v>328</v>
      </c>
      <c r="B53" s="54">
        <v>308879.5</v>
      </c>
      <c r="C53" s="54"/>
    </row>
    <row r="54" spans="1:3" ht="12.75">
      <c r="A54" t="s">
        <v>329</v>
      </c>
      <c r="B54" s="54">
        <v>25789</v>
      </c>
      <c r="C54" s="54"/>
    </row>
    <row r="55" spans="1:3" ht="12.75">
      <c r="A55" t="s">
        <v>330</v>
      </c>
      <c r="B55" s="54">
        <v>40293</v>
      </c>
      <c r="C55" s="54"/>
    </row>
    <row r="56" spans="1:3" ht="12.75">
      <c r="A56" s="55" t="s">
        <v>305</v>
      </c>
      <c r="B56" s="56"/>
      <c r="C56" s="56">
        <f>SUM(B50:B55)</f>
        <v>445303.81</v>
      </c>
    </row>
    <row r="57" spans="2:3" ht="12.75">
      <c r="B57" s="54"/>
      <c r="C57" s="54"/>
    </row>
    <row r="58" spans="1:3" ht="12.75">
      <c r="A58" s="55" t="s">
        <v>331</v>
      </c>
      <c r="B58" s="56"/>
      <c r="C58" s="56">
        <v>559558</v>
      </c>
    </row>
    <row r="59" spans="2:3" ht="12.75">
      <c r="B59" s="54"/>
      <c r="C59" s="54"/>
    </row>
    <row r="60" spans="1:3" ht="12.75">
      <c r="A60" s="55" t="s">
        <v>324</v>
      </c>
      <c r="B60" s="54"/>
      <c r="C60" s="56">
        <v>114254.19</v>
      </c>
    </row>
    <row r="61" spans="2:3" ht="12.75">
      <c r="B61" s="54"/>
      <c r="C61" s="54"/>
    </row>
    <row r="62" spans="2:3" ht="12.75">
      <c r="B62" s="54"/>
      <c r="C62" s="54"/>
    </row>
    <row r="63" spans="2:3" ht="12.75">
      <c r="B63" s="54"/>
      <c r="C63" s="54"/>
    </row>
    <row r="64" spans="1:3" ht="15.75">
      <c r="A64" s="62" t="s">
        <v>332</v>
      </c>
      <c r="B64" s="54"/>
      <c r="C64" s="54"/>
    </row>
    <row r="65" spans="2:3" ht="12.75">
      <c r="B65" s="54"/>
      <c r="C65" s="54"/>
    </row>
    <row r="66" spans="1:3" ht="12.75">
      <c r="A66" s="55" t="s">
        <v>296</v>
      </c>
      <c r="B66" s="54"/>
      <c r="C66" s="54"/>
    </row>
    <row r="67" spans="1:3" ht="12.75">
      <c r="A67" t="s">
        <v>297</v>
      </c>
      <c r="B67" s="54">
        <v>265127.41</v>
      </c>
      <c r="C67" s="54"/>
    </row>
    <row r="68" spans="1:3" ht="12.75">
      <c r="A68" t="s">
        <v>333</v>
      </c>
      <c r="B68" s="54">
        <v>116656.01</v>
      </c>
      <c r="C68" s="54"/>
    </row>
    <row r="69" spans="1:3" ht="12.75">
      <c r="A69" t="s">
        <v>334</v>
      </c>
      <c r="B69" s="54">
        <v>372294.22</v>
      </c>
      <c r="C69" s="54"/>
    </row>
    <row r="70" spans="1:3" ht="12.75">
      <c r="A70" t="s">
        <v>335</v>
      </c>
      <c r="B70" s="54">
        <v>331.5</v>
      </c>
      <c r="C70" s="54"/>
    </row>
    <row r="71" spans="1:3" ht="12.75">
      <c r="A71" t="s">
        <v>313</v>
      </c>
      <c r="B71" s="54">
        <v>5797.44</v>
      </c>
      <c r="C71" s="54"/>
    </row>
    <row r="72" spans="1:3" ht="12.75">
      <c r="A72" t="s">
        <v>298</v>
      </c>
      <c r="B72" s="54">
        <v>4533.5</v>
      </c>
      <c r="C72" s="54"/>
    </row>
    <row r="73" spans="1:3" ht="12.75">
      <c r="A73" t="s">
        <v>315</v>
      </c>
      <c r="B73" s="54">
        <v>143955.39</v>
      </c>
      <c r="C73" s="54"/>
    </row>
    <row r="74" spans="1:3" ht="12.75">
      <c r="A74" t="s">
        <v>336</v>
      </c>
      <c r="B74" s="54">
        <v>6110</v>
      </c>
      <c r="C74" s="54"/>
    </row>
    <row r="75" spans="1:3" ht="12.75">
      <c r="A75" t="s">
        <v>337</v>
      </c>
      <c r="B75" s="54">
        <v>26592.59</v>
      </c>
      <c r="C75" s="54"/>
    </row>
    <row r="76" spans="1:3" ht="12.75">
      <c r="A76" t="s">
        <v>338</v>
      </c>
      <c r="B76" s="54">
        <v>20008.7</v>
      </c>
      <c r="C76" s="54"/>
    </row>
    <row r="77" spans="1:3" ht="12.75">
      <c r="A77" t="s">
        <v>339</v>
      </c>
      <c r="B77" s="54">
        <v>495187.44</v>
      </c>
      <c r="C77" s="54"/>
    </row>
    <row r="78" spans="1:3" ht="12.75">
      <c r="A78" t="s">
        <v>318</v>
      </c>
      <c r="B78" s="54">
        <v>67374.12</v>
      </c>
      <c r="C78" s="54"/>
    </row>
    <row r="79" spans="1:3" ht="12.75">
      <c r="A79" t="s">
        <v>300</v>
      </c>
      <c r="B79" s="54">
        <v>979850</v>
      </c>
      <c r="C79" s="54"/>
    </row>
    <row r="80" spans="1:3" ht="12.75">
      <c r="A80" t="s">
        <v>301</v>
      </c>
      <c r="B80" s="54">
        <v>84624</v>
      </c>
      <c r="C80" s="54"/>
    </row>
    <row r="81" spans="1:3" ht="12.75">
      <c r="A81" t="s">
        <v>302</v>
      </c>
      <c r="B81" s="54">
        <v>244466</v>
      </c>
      <c r="C81" s="54"/>
    </row>
    <row r="82" spans="1:3" ht="12.75">
      <c r="A82" t="s">
        <v>320</v>
      </c>
      <c r="B82" s="54">
        <v>21864</v>
      </c>
      <c r="C82" s="54"/>
    </row>
    <row r="83" spans="1:3" ht="12.75">
      <c r="A83" t="s">
        <v>340</v>
      </c>
      <c r="B83" s="54">
        <v>10116</v>
      </c>
      <c r="C83" s="54"/>
    </row>
    <row r="84" spans="1:3" ht="12.75">
      <c r="A84" t="s">
        <v>341</v>
      </c>
      <c r="B84" s="54">
        <v>540</v>
      </c>
      <c r="C84" s="54"/>
    </row>
    <row r="85" spans="1:3" ht="12.75">
      <c r="A85" t="s">
        <v>342</v>
      </c>
      <c r="B85" s="54">
        <v>2609.5</v>
      </c>
      <c r="C85" s="54"/>
    </row>
    <row r="86" spans="1:3" ht="12.75">
      <c r="A86" t="s">
        <v>343</v>
      </c>
      <c r="B86" s="54">
        <v>77420</v>
      </c>
      <c r="C86" s="54"/>
    </row>
    <row r="87" spans="1:3" ht="12.75">
      <c r="A87" t="s">
        <v>344</v>
      </c>
      <c r="B87" s="54">
        <v>141627</v>
      </c>
      <c r="C87" s="54"/>
    </row>
    <row r="88" spans="1:3" ht="12.75">
      <c r="A88" s="55" t="s">
        <v>305</v>
      </c>
      <c r="B88" s="56"/>
      <c r="C88" s="56">
        <f>SUM(B67:B87)</f>
        <v>3087084.82</v>
      </c>
    </row>
    <row r="89" spans="2:3" ht="12.75">
      <c r="B89" s="54"/>
      <c r="C89" s="54"/>
    </row>
    <row r="90" spans="1:3" ht="12.75">
      <c r="A90" s="55" t="s">
        <v>306</v>
      </c>
      <c r="B90" s="54"/>
      <c r="C90" s="54"/>
    </row>
    <row r="91" spans="1:3" ht="12.75">
      <c r="A91" t="s">
        <v>345</v>
      </c>
      <c r="B91" s="54">
        <v>1204190.45</v>
      </c>
      <c r="C91" s="54"/>
    </row>
    <row r="92" spans="1:3" ht="12.75">
      <c r="A92" t="s">
        <v>346</v>
      </c>
      <c r="B92" s="54">
        <v>1337507.2</v>
      </c>
      <c r="C92" s="54"/>
    </row>
    <row r="93" spans="1:3" ht="12.75">
      <c r="A93" t="s">
        <v>347</v>
      </c>
      <c r="B93" s="54">
        <v>444038</v>
      </c>
      <c r="C93" s="54"/>
    </row>
    <row r="94" spans="1:3" ht="12.75">
      <c r="A94" t="s">
        <v>348</v>
      </c>
      <c r="B94" s="54">
        <v>20326</v>
      </c>
      <c r="C94" s="54"/>
    </row>
    <row r="95" spans="1:3" ht="12.75">
      <c r="A95" t="s">
        <v>310</v>
      </c>
      <c r="B95" s="54">
        <v>81023.17</v>
      </c>
      <c r="C95" s="54"/>
    </row>
    <row r="96" spans="1:3" ht="12.75">
      <c r="A96" s="55" t="s">
        <v>309</v>
      </c>
      <c r="B96" s="56"/>
      <c r="C96" s="56">
        <f>SUM(B91:B95)</f>
        <v>3087084.82</v>
      </c>
    </row>
    <row r="97" spans="1:3" ht="12.75">
      <c r="A97" s="55" t="s">
        <v>311</v>
      </c>
      <c r="B97" s="56"/>
      <c r="C97" s="56">
        <v>0</v>
      </c>
    </row>
    <row r="98" spans="2:3" ht="12.75">
      <c r="B98" s="54"/>
      <c r="C98" s="54"/>
    </row>
    <row r="99" spans="2:3" ht="12.75">
      <c r="B99" s="54"/>
      <c r="C99" s="54"/>
    </row>
    <row r="100" spans="1:3" ht="15.75">
      <c r="A100" s="62" t="s">
        <v>349</v>
      </c>
      <c r="B100" s="54"/>
      <c r="C100" s="54"/>
    </row>
    <row r="101" spans="2:3" ht="12.75">
      <c r="B101" s="54"/>
      <c r="C101" s="54"/>
    </row>
    <row r="102" spans="1:3" ht="12.75">
      <c r="A102" s="55" t="s">
        <v>296</v>
      </c>
      <c r="B102" s="54"/>
      <c r="C102" s="54"/>
    </row>
    <row r="103" spans="1:3" ht="12.75">
      <c r="A103" t="s">
        <v>297</v>
      </c>
      <c r="B103" s="54">
        <v>3448</v>
      </c>
      <c r="C103" s="54"/>
    </row>
    <row r="104" spans="1:3" ht="12.75">
      <c r="A104" t="s">
        <v>313</v>
      </c>
      <c r="B104" s="54">
        <v>50867.08</v>
      </c>
      <c r="C104" s="54"/>
    </row>
    <row r="105" spans="1:3" ht="12.75">
      <c r="A105" t="s">
        <v>314</v>
      </c>
      <c r="B105" s="54">
        <v>146837.76</v>
      </c>
      <c r="C105" s="54"/>
    </row>
    <row r="106" spans="1:3" ht="12.75">
      <c r="A106" t="s">
        <v>298</v>
      </c>
      <c r="B106" s="54">
        <v>18227.91</v>
      </c>
      <c r="C106" s="54"/>
    </row>
    <row r="107" spans="1:3" ht="12.75">
      <c r="A107" t="s">
        <v>350</v>
      </c>
      <c r="B107" s="54">
        <v>187818.29</v>
      </c>
      <c r="C107" s="54"/>
    </row>
    <row r="108" spans="1:3" ht="12.75">
      <c r="A108" t="s">
        <v>315</v>
      </c>
      <c r="B108" s="54">
        <v>15654</v>
      </c>
      <c r="C108" s="54"/>
    </row>
    <row r="109" spans="1:3" ht="12.75">
      <c r="A109" t="s">
        <v>351</v>
      </c>
      <c r="B109" s="54">
        <v>27794.78</v>
      </c>
      <c r="C109" s="54"/>
    </row>
    <row r="110" spans="1:3" ht="12.75">
      <c r="A110" t="s">
        <v>352</v>
      </c>
      <c r="B110" s="54">
        <v>22897.78</v>
      </c>
      <c r="C110" s="54"/>
    </row>
    <row r="111" spans="1:3" ht="12.75">
      <c r="A111" t="s">
        <v>353</v>
      </c>
      <c r="B111" s="54">
        <v>4767</v>
      </c>
      <c r="C111" s="54"/>
    </row>
    <row r="112" spans="1:3" ht="12.75">
      <c r="A112" t="s">
        <v>300</v>
      </c>
      <c r="B112" s="54">
        <v>309110</v>
      </c>
      <c r="C112" s="54"/>
    </row>
    <row r="113" spans="1:3" ht="12.75">
      <c r="A113" t="s">
        <v>301</v>
      </c>
      <c r="B113" s="54">
        <v>27323</v>
      </c>
      <c r="C113" s="54"/>
    </row>
    <row r="114" spans="1:3" ht="12.75">
      <c r="A114" t="s">
        <v>302</v>
      </c>
      <c r="B114" s="54">
        <v>78939</v>
      </c>
      <c r="C114" s="54"/>
    </row>
    <row r="115" spans="1:3" ht="12.75">
      <c r="A115" t="s">
        <v>320</v>
      </c>
      <c r="B115" s="54">
        <v>6901</v>
      </c>
      <c r="C115" s="54"/>
    </row>
    <row r="116" spans="1:3" ht="12.75">
      <c r="A116" t="s">
        <v>354</v>
      </c>
      <c r="B116" s="54">
        <v>12453.22</v>
      </c>
      <c r="C116" s="54"/>
    </row>
    <row r="117" spans="1:3" ht="12.75">
      <c r="A117" t="s">
        <v>344</v>
      </c>
      <c r="B117" s="54">
        <v>106079</v>
      </c>
      <c r="C117" s="54"/>
    </row>
    <row r="118" spans="1:3" ht="12.75">
      <c r="A118" s="55" t="s">
        <v>305</v>
      </c>
      <c r="B118" s="56"/>
      <c r="C118" s="56">
        <f>SUM(B103:B117)</f>
        <v>1019117.8200000001</v>
      </c>
    </row>
    <row r="119" spans="1:3" ht="12.75">
      <c r="A119" s="55"/>
      <c r="B119" s="56"/>
      <c r="C119" s="56"/>
    </row>
    <row r="120" spans="1:3" ht="12.75">
      <c r="A120" s="55"/>
      <c r="B120" s="56"/>
      <c r="C120" s="56"/>
    </row>
    <row r="121" spans="1:3" ht="12.75">
      <c r="A121" s="55"/>
      <c r="B121" s="56"/>
      <c r="C121" s="56"/>
    </row>
    <row r="122" spans="1:3" ht="12.75">
      <c r="A122" s="55"/>
      <c r="B122" s="56"/>
      <c r="C122" s="56"/>
    </row>
    <row r="123" spans="1:3" ht="12.75">
      <c r="A123" s="55"/>
      <c r="B123" s="56"/>
      <c r="C123" s="56"/>
    </row>
    <row r="124" spans="2:3" ht="12.75">
      <c r="B124" s="54"/>
      <c r="C124" s="54"/>
    </row>
    <row r="125" spans="1:3" ht="12.75">
      <c r="A125" s="55" t="s">
        <v>306</v>
      </c>
      <c r="B125" s="54"/>
      <c r="C125" s="54"/>
    </row>
    <row r="126" spans="1:3" ht="12.75">
      <c r="A126" t="s">
        <v>355</v>
      </c>
      <c r="B126" s="54">
        <v>2894.96</v>
      </c>
      <c r="C126" s="54" t="s">
        <v>0</v>
      </c>
    </row>
    <row r="127" spans="1:3" ht="12.75">
      <c r="A127" t="s">
        <v>356</v>
      </c>
      <c r="B127" s="54">
        <v>31939.33</v>
      </c>
      <c r="C127" s="54" t="s">
        <v>0</v>
      </c>
    </row>
    <row r="128" spans="1:3" ht="12.75">
      <c r="A128" t="s">
        <v>357</v>
      </c>
      <c r="B128" s="54">
        <v>213687</v>
      </c>
      <c r="C128" s="54" t="s">
        <v>0</v>
      </c>
    </row>
    <row r="129" spans="1:3" ht="12.75">
      <c r="A129" t="s">
        <v>358</v>
      </c>
      <c r="B129" s="54">
        <v>194121.06</v>
      </c>
      <c r="C129" s="54" t="s">
        <v>0</v>
      </c>
    </row>
    <row r="130" spans="1:3" ht="12.75">
      <c r="A130" t="s">
        <v>359</v>
      </c>
      <c r="B130" s="54">
        <v>378.7</v>
      </c>
      <c r="C130" s="54" t="s">
        <v>0</v>
      </c>
    </row>
    <row r="131" spans="1:3" ht="12.75">
      <c r="A131" t="s">
        <v>360</v>
      </c>
      <c r="B131" s="54">
        <v>2512.87</v>
      </c>
      <c r="C131" s="54" t="s">
        <v>361</v>
      </c>
    </row>
    <row r="132" spans="1:3" ht="12.75">
      <c r="A132" s="58" t="s">
        <v>310</v>
      </c>
      <c r="B132" s="54">
        <v>459329.71</v>
      </c>
      <c r="C132" s="54" t="s">
        <v>0</v>
      </c>
    </row>
    <row r="133" spans="1:3" ht="12.75">
      <c r="A133" s="55" t="s">
        <v>309</v>
      </c>
      <c r="B133" s="56"/>
      <c r="C133" s="56">
        <f>SUM(B126:B132)</f>
        <v>904863.63</v>
      </c>
    </row>
    <row r="134" spans="1:3" ht="12.75">
      <c r="A134" s="55" t="s">
        <v>362</v>
      </c>
      <c r="B134" s="56"/>
      <c r="C134" s="56">
        <v>114254.19</v>
      </c>
    </row>
    <row r="135" spans="1:3" ht="12.75">
      <c r="A135" s="55"/>
      <c r="B135" s="56"/>
      <c r="C135" s="56"/>
    </row>
    <row r="136" spans="1:3" ht="12.75">
      <c r="A136" s="55"/>
      <c r="B136" s="56"/>
      <c r="C136" s="56"/>
    </row>
    <row r="137" spans="1:3" ht="12.75">
      <c r="A137" t="s">
        <v>0</v>
      </c>
      <c r="B137" s="54" t="s">
        <v>0</v>
      </c>
      <c r="C137" s="54"/>
    </row>
    <row r="138" spans="1:3" ht="15.75">
      <c r="A138" s="62" t="s">
        <v>363</v>
      </c>
      <c r="B138" s="54"/>
      <c r="C138" s="54"/>
    </row>
    <row r="139" spans="2:3" ht="12.75">
      <c r="B139" s="54"/>
      <c r="C139" s="54"/>
    </row>
    <row r="140" spans="1:3" ht="12.75">
      <c r="A140" s="55" t="s">
        <v>296</v>
      </c>
      <c r="B140" s="54"/>
      <c r="C140" s="54"/>
    </row>
    <row r="141" spans="1:3" ht="12.75">
      <c r="A141" t="s">
        <v>297</v>
      </c>
      <c r="B141" s="54">
        <v>38157.63</v>
      </c>
      <c r="C141" s="54"/>
    </row>
    <row r="142" spans="1:3" ht="12.75">
      <c r="A142" t="s">
        <v>334</v>
      </c>
      <c r="B142" s="54">
        <v>12938.11</v>
      </c>
      <c r="C142" s="54"/>
    </row>
    <row r="143" spans="1:3" ht="12.75">
      <c r="A143" t="s">
        <v>364</v>
      </c>
      <c r="B143" s="54">
        <v>29680.45</v>
      </c>
      <c r="C143" s="54"/>
    </row>
    <row r="144" spans="1:3" ht="12.75">
      <c r="A144" t="s">
        <v>313</v>
      </c>
      <c r="B144" s="54">
        <v>16990.55</v>
      </c>
      <c r="C144" s="54"/>
    </row>
    <row r="145" spans="1:3" ht="12.75">
      <c r="A145" t="s">
        <v>298</v>
      </c>
      <c r="B145" s="54">
        <v>653.29</v>
      </c>
      <c r="C145" s="54"/>
    </row>
    <row r="146" spans="1:3" ht="12.75">
      <c r="A146" t="s">
        <v>337</v>
      </c>
      <c r="B146" s="54">
        <v>154532.63</v>
      </c>
      <c r="C146" s="54"/>
    </row>
    <row r="147" spans="1:3" ht="12.75">
      <c r="A147" t="s">
        <v>365</v>
      </c>
      <c r="B147" s="54">
        <v>267971.07</v>
      </c>
      <c r="C147" s="54"/>
    </row>
    <row r="148" spans="1:3" ht="12.75">
      <c r="A148" t="s">
        <v>366</v>
      </c>
      <c r="B148" s="54">
        <v>379750</v>
      </c>
      <c r="C148" s="54"/>
    </row>
    <row r="149" spans="1:3" ht="12.75">
      <c r="A149" t="s">
        <v>318</v>
      </c>
      <c r="B149" s="54">
        <v>1650</v>
      </c>
      <c r="C149" s="54"/>
    </row>
    <row r="150" spans="1:3" ht="12.75">
      <c r="A150" t="s">
        <v>367</v>
      </c>
      <c r="B150" s="54">
        <v>130058.5</v>
      </c>
      <c r="C150" s="54"/>
    </row>
    <row r="151" spans="1:3" ht="12.75">
      <c r="A151" t="s">
        <v>368</v>
      </c>
      <c r="B151" s="54">
        <v>232605</v>
      </c>
      <c r="C151" s="54"/>
    </row>
    <row r="152" spans="1:3" ht="12.75">
      <c r="A152" t="s">
        <v>369</v>
      </c>
      <c r="B152" s="54">
        <v>657</v>
      </c>
      <c r="C152" s="54"/>
    </row>
    <row r="153" spans="1:3" ht="12.75">
      <c r="A153" t="s">
        <v>302</v>
      </c>
      <c r="B153" s="54">
        <v>1898</v>
      </c>
      <c r="C153" s="54"/>
    </row>
    <row r="154" spans="1:3" ht="12.75">
      <c r="A154" t="s">
        <v>320</v>
      </c>
      <c r="B154" s="54">
        <v>5194</v>
      </c>
      <c r="C154" s="54"/>
    </row>
    <row r="155" spans="1:3" ht="12.75">
      <c r="A155" t="s">
        <v>344</v>
      </c>
      <c r="B155" s="54">
        <v>5440</v>
      </c>
      <c r="C155" s="54"/>
    </row>
    <row r="156" spans="1:3" ht="12.75">
      <c r="A156" s="55" t="s">
        <v>305</v>
      </c>
      <c r="B156" s="54"/>
      <c r="C156" s="56">
        <f>SUM(B141:B155)</f>
        <v>1278176.23</v>
      </c>
    </row>
    <row r="157" spans="2:3" ht="12.75">
      <c r="B157" s="54"/>
      <c r="C157" s="54"/>
    </row>
    <row r="158" spans="1:3" ht="12.75">
      <c r="A158" s="55" t="s">
        <v>306</v>
      </c>
      <c r="B158" s="54"/>
      <c r="C158" s="54"/>
    </row>
    <row r="159" spans="1:3" ht="12.75">
      <c r="A159" t="s">
        <v>370</v>
      </c>
      <c r="B159" s="54">
        <v>589133.39</v>
      </c>
      <c r="C159" s="54"/>
    </row>
    <row r="160" spans="1:3" ht="12.75">
      <c r="A160" t="s">
        <v>371</v>
      </c>
      <c r="B160" s="54">
        <v>528379.91</v>
      </c>
      <c r="C160" s="54"/>
    </row>
    <row r="161" spans="1:3" ht="12.75">
      <c r="A161" t="s">
        <v>372</v>
      </c>
      <c r="B161" s="54">
        <v>11360.86</v>
      </c>
      <c r="C161" s="54"/>
    </row>
    <row r="162" spans="1:3" ht="12.75">
      <c r="A162" t="s">
        <v>373</v>
      </c>
      <c r="B162" s="54">
        <v>144082.77</v>
      </c>
      <c r="C162" s="54"/>
    </row>
    <row r="163" spans="1:3" ht="12.75">
      <c r="A163" t="s">
        <v>374</v>
      </c>
      <c r="B163" s="54">
        <v>5219.3</v>
      </c>
      <c r="C163" s="54"/>
    </row>
    <row r="164" spans="1:3" ht="12.75">
      <c r="A164" s="55" t="s">
        <v>375</v>
      </c>
      <c r="B164" s="56"/>
      <c r="C164" s="56">
        <f>SUM(B159:B163)</f>
        <v>1278176.2300000002</v>
      </c>
    </row>
    <row r="165" spans="1:3" ht="12.75">
      <c r="A165" s="55" t="s">
        <v>324</v>
      </c>
      <c r="B165" s="56"/>
      <c r="C165" s="56">
        <v>0</v>
      </c>
    </row>
    <row r="166" spans="1:3" ht="12.75">
      <c r="A166" s="55"/>
      <c r="B166" s="56"/>
      <c r="C166" s="56"/>
    </row>
    <row r="167" spans="1:3" ht="12.75">
      <c r="A167" s="55"/>
      <c r="B167" s="56"/>
      <c r="C167" s="56"/>
    </row>
    <row r="168" spans="2:3" ht="12.75">
      <c r="B168" s="54"/>
      <c r="C168" s="54"/>
    </row>
    <row r="169" spans="1:3" ht="15.75">
      <c r="A169" s="62" t="s">
        <v>376</v>
      </c>
      <c r="B169" s="54"/>
      <c r="C169" s="54"/>
    </row>
    <row r="170" spans="2:3" ht="12.75">
      <c r="B170" s="54"/>
      <c r="C170" s="54"/>
    </row>
    <row r="171" spans="1:3" ht="12.75">
      <c r="A171" t="s">
        <v>377</v>
      </c>
      <c r="B171" s="54" t="s">
        <v>0</v>
      </c>
      <c r="C171" s="56">
        <v>115479</v>
      </c>
    </row>
    <row r="172" spans="2:3" ht="12.75">
      <c r="B172" s="54"/>
      <c r="C172" s="54"/>
    </row>
    <row r="173" spans="1:3" ht="12.75">
      <c r="A173" t="s">
        <v>378</v>
      </c>
      <c r="B173" s="54">
        <v>40718.71</v>
      </c>
      <c r="C173" s="54"/>
    </row>
    <row r="174" spans="1:3" ht="12.75">
      <c r="A174" t="s">
        <v>379</v>
      </c>
      <c r="B174" s="54">
        <v>74760.29</v>
      </c>
      <c r="C174" s="54"/>
    </row>
    <row r="175" spans="1:3" ht="12.75">
      <c r="A175" s="55" t="s">
        <v>375</v>
      </c>
      <c r="B175" s="56"/>
      <c r="C175" s="56">
        <v>115749</v>
      </c>
    </row>
    <row r="176" spans="1:3" ht="12.75">
      <c r="A176" s="55" t="s">
        <v>324</v>
      </c>
      <c r="B176" s="56"/>
      <c r="C176" s="56">
        <v>0</v>
      </c>
    </row>
    <row r="177" spans="2:3" ht="12.75">
      <c r="B177" s="54"/>
      <c r="C177" s="54"/>
    </row>
    <row r="178" spans="2:3" ht="12.75">
      <c r="B178" s="54"/>
      <c r="C178" s="54"/>
    </row>
    <row r="179" spans="2:3" ht="12.75">
      <c r="B179" s="54"/>
      <c r="C179" s="54"/>
    </row>
    <row r="180" spans="2:3" ht="12.75">
      <c r="B180" s="54"/>
      <c r="C180" s="54"/>
    </row>
    <row r="181" spans="2:3" ht="12.75">
      <c r="B181" s="54"/>
      <c r="C181" s="54"/>
    </row>
    <row r="182" spans="2:3" ht="12.75">
      <c r="B182" s="54"/>
      <c r="C182" s="54"/>
    </row>
    <row r="183" spans="2:3" ht="12.75">
      <c r="B183" s="54"/>
      <c r="C183" s="54"/>
    </row>
    <row r="184" spans="2:3" ht="12.75">
      <c r="B184" s="54"/>
      <c r="C184" s="54"/>
    </row>
    <row r="185" spans="2:3" ht="12.75">
      <c r="B185" s="54"/>
      <c r="C185" s="54"/>
    </row>
    <row r="186" spans="2:3" ht="12.75">
      <c r="B186" s="54"/>
      <c r="C186" s="54"/>
    </row>
    <row r="187" spans="2:3" ht="12.75">
      <c r="B187" s="54"/>
      <c r="C187" s="54"/>
    </row>
    <row r="188" spans="2:3" ht="12.75">
      <c r="B188" s="54"/>
      <c r="C188" s="54"/>
    </row>
    <row r="189" spans="2:3" ht="12.75">
      <c r="B189" s="54"/>
      <c r="C189" s="54"/>
    </row>
    <row r="190" spans="1:3" ht="15.75">
      <c r="A190" s="62" t="s">
        <v>380</v>
      </c>
      <c r="B190" s="54"/>
      <c r="C190" s="54"/>
    </row>
    <row r="191" spans="2:3" ht="12.75">
      <c r="B191" s="54"/>
      <c r="C191" s="54"/>
    </row>
    <row r="192" spans="1:3" ht="12.75">
      <c r="A192" s="55" t="s">
        <v>296</v>
      </c>
      <c r="B192" s="54"/>
      <c r="C192" s="54"/>
    </row>
    <row r="193" spans="1:3" ht="12.75">
      <c r="A193" t="s">
        <v>381</v>
      </c>
      <c r="B193" s="54">
        <v>3800</v>
      </c>
      <c r="C193" s="54"/>
    </row>
    <row r="194" spans="1:3" ht="12.75">
      <c r="A194" t="s">
        <v>382</v>
      </c>
      <c r="B194" s="54">
        <v>104614.25</v>
      </c>
      <c r="C194" s="54"/>
    </row>
    <row r="195" spans="1:3" ht="12.75">
      <c r="A195" s="55" t="s">
        <v>305</v>
      </c>
      <c r="B195" s="56"/>
      <c r="C195" s="56">
        <f>SUM(B193:B194)</f>
        <v>108414.25</v>
      </c>
    </row>
    <row r="196" spans="2:3" ht="12.75">
      <c r="B196" s="54"/>
      <c r="C196" s="54"/>
    </row>
    <row r="197" spans="1:3" ht="12.75">
      <c r="A197" s="55" t="s">
        <v>306</v>
      </c>
      <c r="B197" s="54"/>
      <c r="C197" s="54"/>
    </row>
    <row r="198" spans="1:3" ht="12.75">
      <c r="A198" t="s">
        <v>383</v>
      </c>
      <c r="B198" s="54">
        <v>52345.2</v>
      </c>
      <c r="C198" s="54"/>
    </row>
    <row r="199" spans="1:3" ht="12.75">
      <c r="A199" t="s">
        <v>384</v>
      </c>
      <c r="B199" s="54">
        <v>4537.71</v>
      </c>
      <c r="C199" s="54"/>
    </row>
    <row r="200" spans="1:3" ht="12.75">
      <c r="A200" t="s">
        <v>310</v>
      </c>
      <c r="B200" s="54">
        <v>51531.34</v>
      </c>
      <c r="C200" s="54" t="s">
        <v>0</v>
      </c>
    </row>
    <row r="201" spans="1:3" ht="12.75">
      <c r="A201" s="55" t="s">
        <v>375</v>
      </c>
      <c r="B201" s="56"/>
      <c r="C201" s="56">
        <f>SUM(B198:B200)</f>
        <v>108414.25</v>
      </c>
    </row>
    <row r="202" spans="1:3" ht="12.75">
      <c r="A202" s="55" t="s">
        <v>324</v>
      </c>
      <c r="B202" s="56"/>
      <c r="C202" s="56">
        <v>0</v>
      </c>
    </row>
    <row r="203" spans="2:3" ht="12.75">
      <c r="B203" s="54"/>
      <c r="C203" s="54"/>
    </row>
    <row r="204" spans="2:3" ht="12.75">
      <c r="B204" s="54"/>
      <c r="C204" s="54"/>
    </row>
    <row r="205" spans="2:3" ht="12.75">
      <c r="B205" s="54"/>
      <c r="C205" s="54"/>
    </row>
    <row r="206" spans="2:3" ht="12.75">
      <c r="B206" s="54"/>
      <c r="C206" s="54"/>
    </row>
    <row r="207" spans="2:3" ht="12.75">
      <c r="B207" s="54"/>
      <c r="C207" s="54"/>
    </row>
    <row r="208" spans="1:3" ht="15.75">
      <c r="A208" s="62" t="s">
        <v>385</v>
      </c>
      <c r="B208" s="56"/>
      <c r="C208" s="54"/>
    </row>
    <row r="209" spans="1:3" ht="12.75">
      <c r="A209" s="55" t="s">
        <v>296</v>
      </c>
      <c r="B209" s="56">
        <v>6377703.58</v>
      </c>
      <c r="C209" s="54"/>
    </row>
    <row r="210" spans="1:3" ht="12.75">
      <c r="A210" s="55" t="s">
        <v>306</v>
      </c>
      <c r="B210" s="56">
        <f>SUM(B209,-B211)</f>
        <v>5691544.13</v>
      </c>
      <c r="C210" s="54"/>
    </row>
    <row r="211" spans="1:3" ht="12.75">
      <c r="A211" s="55" t="s">
        <v>310</v>
      </c>
      <c r="B211" s="56">
        <v>686159.45</v>
      </c>
      <c r="C211" s="54"/>
    </row>
    <row r="212" spans="1:3" ht="12.75">
      <c r="A212" s="55" t="s">
        <v>386</v>
      </c>
      <c r="B212" s="56">
        <v>0</v>
      </c>
      <c r="C212" s="54"/>
    </row>
    <row r="213" spans="2:3" ht="12.75">
      <c r="B213" s="54"/>
      <c r="C213" s="54"/>
    </row>
    <row r="214" spans="2:3" ht="12.75">
      <c r="B214" s="54"/>
      <c r="C214" s="54"/>
    </row>
    <row r="215" spans="2:3" ht="12.75">
      <c r="B215" s="54"/>
      <c r="C215" s="54"/>
    </row>
    <row r="216" spans="1:3" ht="12.75">
      <c r="A216" t="s">
        <v>387</v>
      </c>
      <c r="B216" s="54"/>
      <c r="C216" s="54"/>
    </row>
    <row r="217" spans="1:3" ht="12.75">
      <c r="A217" t="s">
        <v>388</v>
      </c>
      <c r="B217" s="54"/>
      <c r="C217" s="54"/>
    </row>
    <row r="218" spans="2:3" ht="12.75">
      <c r="B218" s="54"/>
      <c r="C218" s="54"/>
    </row>
    <row r="219" spans="2:3" ht="12.75">
      <c r="B219" s="54"/>
      <c r="C219" s="54"/>
    </row>
    <row r="220" spans="2:3" ht="12.75">
      <c r="B220" s="54"/>
      <c r="C220" s="54"/>
    </row>
    <row r="221" spans="2:3" ht="12.75">
      <c r="B221" s="54"/>
      <c r="C221" s="54"/>
    </row>
    <row r="222" spans="2:3" ht="12.75">
      <c r="B222" s="54"/>
      <c r="C222" s="54"/>
    </row>
    <row r="223" spans="2:3" ht="12.75">
      <c r="B223" s="54"/>
      <c r="C223" s="54"/>
    </row>
    <row r="224" spans="2:3" ht="12.75">
      <c r="B224" s="54"/>
      <c r="C224" s="54"/>
    </row>
    <row r="225" spans="2:3" ht="12.75">
      <c r="B225" s="54"/>
      <c r="C225" s="54"/>
    </row>
    <row r="226" spans="2:3" ht="12.75">
      <c r="B226" s="54"/>
      <c r="C226" s="54"/>
    </row>
    <row r="227" spans="2:3" ht="12.75">
      <c r="B227" s="54"/>
      <c r="C227" s="54"/>
    </row>
    <row r="228" spans="2:3" ht="12.75">
      <c r="B228" s="54"/>
      <c r="C228" s="54"/>
    </row>
    <row r="229" spans="2:3" ht="12.75">
      <c r="B229" s="54"/>
      <c r="C229" s="54"/>
    </row>
    <row r="230" spans="2:3" ht="12.75">
      <c r="B230" s="54"/>
      <c r="C230" s="54"/>
    </row>
    <row r="231" spans="2:3" ht="12.75">
      <c r="B231" s="54"/>
      <c r="C231" s="54"/>
    </row>
    <row r="232" spans="2:3" ht="12.75">
      <c r="B232" s="54"/>
      <c r="C232" s="54"/>
    </row>
    <row r="233" spans="2:3" ht="12.75">
      <c r="B233" s="54"/>
      <c r="C233" s="54"/>
    </row>
    <row r="234" spans="2:3" ht="12.75">
      <c r="B234" s="54"/>
      <c r="C234" s="54"/>
    </row>
    <row r="235" spans="2:3" ht="12.75">
      <c r="B235" s="54"/>
      <c r="C235" s="54"/>
    </row>
    <row r="236" spans="2:3" ht="12.75">
      <c r="B236" s="54"/>
      <c r="C236" s="54"/>
    </row>
    <row r="237" spans="2:3" ht="12.75">
      <c r="B237" s="54"/>
      <c r="C237" s="54"/>
    </row>
    <row r="238" spans="2:3" ht="12.75">
      <c r="B238" s="54"/>
      <c r="C238" s="54"/>
    </row>
    <row r="239" spans="2:3" ht="12.75">
      <c r="B239" s="54"/>
      <c r="C239" s="54"/>
    </row>
    <row r="240" spans="2:3" ht="12.75">
      <c r="B240" s="54"/>
      <c r="C240" s="54"/>
    </row>
    <row r="241" spans="2:3" ht="12.75">
      <c r="B241" s="54"/>
      <c r="C241" s="54"/>
    </row>
    <row r="242" spans="2:3" ht="12.75">
      <c r="B242" s="54"/>
      <c r="C242" s="54"/>
    </row>
    <row r="243" spans="2:3" ht="12.75">
      <c r="B243" s="54"/>
      <c r="C243" s="54"/>
    </row>
    <row r="244" spans="2:3" ht="12.75">
      <c r="B244" s="54"/>
      <c r="C244" s="54"/>
    </row>
    <row r="245" spans="2:3" ht="12.75">
      <c r="B245" s="54"/>
      <c r="C245" s="54"/>
    </row>
    <row r="246" spans="2:3" ht="12.75">
      <c r="B246" s="54"/>
      <c r="C246" s="54"/>
    </row>
    <row r="247" spans="2:3" ht="12.75">
      <c r="B247" s="54"/>
      <c r="C247" s="54"/>
    </row>
    <row r="248" spans="2:3" ht="12.75">
      <c r="B248" s="54"/>
      <c r="C248" s="54"/>
    </row>
    <row r="249" spans="2:3" ht="12.75">
      <c r="B249" s="54"/>
      <c r="C249" s="54"/>
    </row>
    <row r="250" spans="2:3" ht="12.75">
      <c r="B250" s="54"/>
      <c r="C250" s="54"/>
    </row>
    <row r="251" spans="2:3" ht="12.75">
      <c r="B251" s="54"/>
      <c r="C251" s="54"/>
    </row>
    <row r="252" spans="2:3" ht="12.75">
      <c r="B252" s="54"/>
      <c r="C252" s="54"/>
    </row>
    <row r="253" spans="2:3" ht="12.75">
      <c r="B253" s="54"/>
      <c r="C253" s="54"/>
    </row>
    <row r="254" spans="2:3" ht="12.75">
      <c r="B254" s="54"/>
      <c r="C254" s="54"/>
    </row>
    <row r="255" spans="2:3" ht="12.75">
      <c r="B255" s="54"/>
      <c r="C255" s="54"/>
    </row>
    <row r="256" spans="2:3" ht="12.75">
      <c r="B256" s="54"/>
      <c r="C256" s="54"/>
    </row>
    <row r="257" spans="2:3" ht="12.75">
      <c r="B257" s="54"/>
      <c r="C257" s="54"/>
    </row>
    <row r="258" spans="2:3" ht="12.75">
      <c r="B258" s="54"/>
      <c r="C258" s="54"/>
    </row>
    <row r="259" spans="2:3" ht="12.75">
      <c r="B259" s="54"/>
      <c r="C259" s="54"/>
    </row>
    <row r="260" spans="2:3" ht="12.75">
      <c r="B260" s="54"/>
      <c r="C260" s="54"/>
    </row>
    <row r="261" spans="2:3" ht="12.75">
      <c r="B261" s="54"/>
      <c r="C261" s="54"/>
    </row>
    <row r="262" spans="2:3" ht="12.75">
      <c r="B262" s="54"/>
      <c r="C262" s="54"/>
    </row>
    <row r="263" spans="2:3" ht="12.75">
      <c r="B263" s="54"/>
      <c r="C263" s="54"/>
    </row>
    <row r="264" spans="2:3" ht="12.75">
      <c r="B264" s="54"/>
      <c r="C264" s="54"/>
    </row>
    <row r="265" spans="2:3" ht="12.75">
      <c r="B265" s="54"/>
      <c r="C265" s="54"/>
    </row>
    <row r="266" spans="2:3" ht="12.75">
      <c r="B266" s="54"/>
      <c r="C266" s="54"/>
    </row>
    <row r="267" spans="2:3" ht="12.75">
      <c r="B267" s="54"/>
      <c r="C267" s="54"/>
    </row>
    <row r="268" spans="2:3" ht="12.75">
      <c r="B268" s="54"/>
      <c r="C268" s="54"/>
    </row>
    <row r="269" spans="2:3" ht="12.75">
      <c r="B269" s="54"/>
      <c r="C269" s="54"/>
    </row>
    <row r="270" spans="2:3" ht="12.75">
      <c r="B270" s="54"/>
      <c r="C270" s="54"/>
    </row>
    <row r="271" spans="2:3" ht="12.75">
      <c r="B271" s="54"/>
      <c r="C271" s="54"/>
    </row>
    <row r="272" spans="2:3" ht="12.75">
      <c r="B272" s="54"/>
      <c r="C272" s="54"/>
    </row>
    <row r="273" spans="2:3" ht="12.75">
      <c r="B273" s="54"/>
      <c r="C273" s="54"/>
    </row>
    <row r="274" spans="2:3" ht="12.75">
      <c r="B274" s="54"/>
      <c r="C274" s="54"/>
    </row>
    <row r="275" spans="2:3" ht="12.75">
      <c r="B275" s="54"/>
      <c r="C275" s="54"/>
    </row>
    <row r="276" spans="2:3" ht="12.75">
      <c r="B276" s="54"/>
      <c r="C276" s="54"/>
    </row>
    <row r="277" spans="2:3" ht="12.75">
      <c r="B277" s="54"/>
      <c r="C277" s="54"/>
    </row>
    <row r="278" spans="2:3" ht="12.75">
      <c r="B278" s="54"/>
      <c r="C278" s="54"/>
    </row>
    <row r="279" spans="2:3" ht="12.75">
      <c r="B279" s="54"/>
      <c r="C279" s="54"/>
    </row>
    <row r="280" spans="2:3" ht="12.75">
      <c r="B280" s="54"/>
      <c r="C280" s="54"/>
    </row>
    <row r="281" spans="2:3" ht="12.75">
      <c r="B281" s="54"/>
      <c r="C281" s="54"/>
    </row>
    <row r="282" spans="2:3" ht="12.75">
      <c r="B282" s="54"/>
      <c r="C282" s="54"/>
    </row>
    <row r="283" spans="2:3" ht="12.75">
      <c r="B283" s="54"/>
      <c r="C283" s="54"/>
    </row>
    <row r="284" spans="2:3" ht="12.75">
      <c r="B284" s="54"/>
      <c r="C284" s="54"/>
    </row>
    <row r="285" spans="2:3" ht="12.75">
      <c r="B285" s="54"/>
      <c r="C285" s="54"/>
    </row>
    <row r="286" spans="2:3" ht="12.75">
      <c r="B286" s="54"/>
      <c r="C286" s="54"/>
    </row>
    <row r="287" spans="2:3" ht="12.75">
      <c r="B287" s="54"/>
      <c r="C287" s="54"/>
    </row>
    <row r="288" spans="2:3" ht="12.75">
      <c r="B288" s="54"/>
      <c r="C288" s="54"/>
    </row>
    <row r="289" spans="2:3" ht="12.75">
      <c r="B289" s="54"/>
      <c r="C289" s="54"/>
    </row>
    <row r="290" spans="2:3" ht="12.75">
      <c r="B290" s="54"/>
      <c r="C290" s="54"/>
    </row>
    <row r="291" spans="2:3" ht="12.75">
      <c r="B291" s="54"/>
      <c r="C291" s="54"/>
    </row>
    <row r="292" spans="2:3" ht="12.75">
      <c r="B292" s="54"/>
      <c r="C292" s="54"/>
    </row>
    <row r="293" spans="2:3" ht="12.75">
      <c r="B293" s="54"/>
      <c r="C293" s="54"/>
    </row>
    <row r="294" spans="2:3" ht="12.75">
      <c r="B294" s="54"/>
      <c r="C294" s="54"/>
    </row>
    <row r="295" spans="2:3" ht="12.75">
      <c r="B295" s="54"/>
      <c r="C295" s="54"/>
    </row>
    <row r="296" spans="2:3" ht="12.75">
      <c r="B296" s="54"/>
      <c r="C296" s="54"/>
    </row>
    <row r="297" spans="2:3" ht="12.75">
      <c r="B297" s="54"/>
      <c r="C297" s="54"/>
    </row>
    <row r="298" spans="2:3" ht="12.75">
      <c r="B298" s="54"/>
      <c r="C298" s="54"/>
    </row>
    <row r="299" spans="2:3" ht="12.75">
      <c r="B299" s="54"/>
      <c r="C299" s="54"/>
    </row>
    <row r="300" spans="2:3" ht="12.75">
      <c r="B300" s="54"/>
      <c r="C300" s="54"/>
    </row>
    <row r="301" spans="2:3" ht="12.75">
      <c r="B301" s="54"/>
      <c r="C301" s="54"/>
    </row>
    <row r="302" spans="2:3" ht="12.75">
      <c r="B302" s="54"/>
      <c r="C302" s="54"/>
    </row>
    <row r="303" spans="2:3" ht="12.75">
      <c r="B303" s="54"/>
      <c r="C303" s="54"/>
    </row>
    <row r="304" spans="2:3" ht="12.75">
      <c r="B304" s="54"/>
      <c r="C304" s="54"/>
    </row>
    <row r="305" spans="2:3" ht="12.75">
      <c r="B305" s="54"/>
      <c r="C305" s="54"/>
    </row>
    <row r="306" spans="2:3" ht="12.75">
      <c r="B306" s="54"/>
      <c r="C306" s="54"/>
    </row>
    <row r="307" spans="2:3" ht="12.75">
      <c r="B307" s="54"/>
      <c r="C307" s="54"/>
    </row>
    <row r="308" spans="2:3" ht="12.75">
      <c r="B308" s="54"/>
      <c r="C308" s="54"/>
    </row>
    <row r="309" spans="2:3" ht="12.75">
      <c r="B309" s="54"/>
      <c r="C309" s="54"/>
    </row>
    <row r="310" spans="2:3" ht="12.75">
      <c r="B310" s="54"/>
      <c r="C310" s="54"/>
    </row>
    <row r="311" spans="2:3" ht="12.75">
      <c r="B311" s="54"/>
      <c r="C311" s="54"/>
    </row>
    <row r="312" spans="2:3" ht="12.75">
      <c r="B312" s="54"/>
      <c r="C312" s="54"/>
    </row>
    <row r="313" spans="2:3" ht="12.75">
      <c r="B313" s="54"/>
      <c r="C313" s="54"/>
    </row>
    <row r="314" spans="2:3" ht="12.75">
      <c r="B314" s="54"/>
      <c r="C314" s="54"/>
    </row>
    <row r="315" spans="2:3" ht="12.75">
      <c r="B315" s="54"/>
      <c r="C315" s="54"/>
    </row>
    <row r="316" spans="2:3" ht="12.75">
      <c r="B316" s="54"/>
      <c r="C316" s="54"/>
    </row>
    <row r="317" spans="2:3" ht="12.75">
      <c r="B317" s="54"/>
      <c r="C317" s="54"/>
    </row>
    <row r="318" spans="2:3" ht="12.75">
      <c r="B318" s="54"/>
      <c r="C318" s="54"/>
    </row>
    <row r="319" spans="2:3" ht="12.75">
      <c r="B319" s="54"/>
      <c r="C319" s="54"/>
    </row>
    <row r="320" spans="2:3" ht="12.75">
      <c r="B320" s="54"/>
      <c r="C320" s="54"/>
    </row>
    <row r="321" spans="2:3" ht="12.75">
      <c r="B321" s="54"/>
      <c r="C321" s="54"/>
    </row>
    <row r="322" spans="2:3" ht="12.75">
      <c r="B322" s="54"/>
      <c r="C322" s="54"/>
    </row>
    <row r="323" spans="2:3" ht="12.75">
      <c r="B323" s="54"/>
      <c r="C323" s="54"/>
    </row>
    <row r="324" spans="2:3" ht="12.75">
      <c r="B324" s="54"/>
      <c r="C324" s="54"/>
    </row>
    <row r="325" spans="2:3" ht="12.75">
      <c r="B325" s="54"/>
      <c r="C325" s="54"/>
    </row>
    <row r="326" spans="2:3" ht="12.75">
      <c r="B326" s="54"/>
      <c r="C326" s="54"/>
    </row>
    <row r="327" spans="2:3" ht="12.75">
      <c r="B327" s="54"/>
      <c r="C327" s="54"/>
    </row>
    <row r="328" spans="2:3" ht="12.75">
      <c r="B328" s="54"/>
      <c r="C328" s="54"/>
    </row>
    <row r="329" spans="2:3" ht="12.75">
      <c r="B329" s="54"/>
      <c r="C329" s="54"/>
    </row>
    <row r="330" spans="2:3" ht="12.75">
      <c r="B330" s="54"/>
      <c r="C330" s="54"/>
    </row>
    <row r="331" spans="2:3" ht="12.75">
      <c r="B331" s="54"/>
      <c r="C331" s="54"/>
    </row>
    <row r="332" spans="2:3" ht="12.75">
      <c r="B332" s="54"/>
      <c r="C332" s="54"/>
    </row>
    <row r="333" spans="2:3" ht="12.75">
      <c r="B333" s="54"/>
      <c r="C333" s="54"/>
    </row>
    <row r="334" spans="2:3" ht="12.75">
      <c r="B334" s="54"/>
      <c r="C334" s="54"/>
    </row>
    <row r="335" spans="2:3" ht="12.75">
      <c r="B335" s="54"/>
      <c r="C335" s="54"/>
    </row>
    <row r="336" spans="2:3" ht="12.75">
      <c r="B336" s="54"/>
      <c r="C336" s="54"/>
    </row>
    <row r="337" spans="2:3" ht="12.75">
      <c r="B337" s="54"/>
      <c r="C337" s="54"/>
    </row>
    <row r="338" spans="2:3" ht="12.75">
      <c r="B338" s="54"/>
      <c r="C338" s="54"/>
    </row>
    <row r="339" spans="2:3" ht="12.75">
      <c r="B339" s="54"/>
      <c r="C339" s="54"/>
    </row>
    <row r="340" spans="2:3" ht="12.75">
      <c r="B340" s="54"/>
      <c r="C340" s="54"/>
    </row>
    <row r="341" spans="2:3" ht="12.75">
      <c r="B341" s="54"/>
      <c r="C341" s="54"/>
    </row>
    <row r="342" spans="2:3" ht="12.75">
      <c r="B342" s="54"/>
      <c r="C342" s="54"/>
    </row>
    <row r="343" spans="2:3" ht="12.75">
      <c r="B343" s="54"/>
      <c r="C343" s="54"/>
    </row>
    <row r="344" spans="2:3" ht="12.75">
      <c r="B344" s="54"/>
      <c r="C344" s="54"/>
    </row>
    <row r="345" spans="2:3" ht="12.75">
      <c r="B345" s="54"/>
      <c r="C345" s="54"/>
    </row>
    <row r="346" spans="2:3" ht="12.75">
      <c r="B346" s="54"/>
      <c r="C346" s="54"/>
    </row>
    <row r="347" spans="2:3" ht="12.75">
      <c r="B347" s="54"/>
      <c r="C347" s="54"/>
    </row>
    <row r="348" spans="2:3" ht="12.75">
      <c r="B348" s="54"/>
      <c r="C348" s="54"/>
    </row>
    <row r="349" spans="2:3" ht="12.75">
      <c r="B349" s="54"/>
      <c r="C349" s="54"/>
    </row>
    <row r="350" spans="2:3" ht="12.75">
      <c r="B350" s="54"/>
      <c r="C350" s="54"/>
    </row>
    <row r="351" spans="2:3" ht="12.75">
      <c r="B351" s="54"/>
      <c r="C351" s="54"/>
    </row>
    <row r="352" spans="2:3" ht="12.75">
      <c r="B352" s="54"/>
      <c r="C352" s="54"/>
    </row>
    <row r="353" spans="2:3" ht="12.75">
      <c r="B353" s="54"/>
      <c r="C353" s="54"/>
    </row>
    <row r="354" spans="2:3" ht="12.75">
      <c r="B354" s="54"/>
      <c r="C354" s="54"/>
    </row>
    <row r="355" spans="2:3" ht="12.75">
      <c r="B355" s="54"/>
      <c r="C355" s="54"/>
    </row>
    <row r="356" spans="2:3" ht="12.75">
      <c r="B356" s="54"/>
      <c r="C356" s="54"/>
    </row>
    <row r="357" spans="2:3" ht="12.75">
      <c r="B357" s="54"/>
      <c r="C357" s="54"/>
    </row>
    <row r="358" spans="2:3" ht="12.75">
      <c r="B358" s="54"/>
      <c r="C358" s="54"/>
    </row>
    <row r="359" spans="2:3" ht="12.75">
      <c r="B359" s="54"/>
      <c r="C359" s="54"/>
    </row>
    <row r="360" spans="2:3" ht="12.75">
      <c r="B360" s="54"/>
      <c r="C360" s="54"/>
    </row>
    <row r="361" spans="2:3" ht="12.75">
      <c r="B361" s="54"/>
      <c r="C361" s="54"/>
    </row>
    <row r="362" spans="2:3" ht="12.75">
      <c r="B362" s="54"/>
      <c r="C362" s="54"/>
    </row>
    <row r="363" spans="2:3" ht="12.75">
      <c r="B363" s="54"/>
      <c r="C363" s="54"/>
    </row>
    <row r="364" spans="2:3" ht="12.75">
      <c r="B364" s="54"/>
      <c r="C364" s="54"/>
    </row>
    <row r="365" spans="2:3" ht="12.75">
      <c r="B365" s="54"/>
      <c r="C365" s="54"/>
    </row>
    <row r="366" spans="2:3" ht="12.75">
      <c r="B366" s="54"/>
      <c r="C366" s="54"/>
    </row>
    <row r="367" spans="2:3" ht="12.75">
      <c r="B367" s="54"/>
      <c r="C367" s="54"/>
    </row>
    <row r="368" spans="2:3" ht="12.75">
      <c r="B368" s="54"/>
      <c r="C368" s="54"/>
    </row>
    <row r="369" spans="2:3" ht="12.75">
      <c r="B369" s="54"/>
      <c r="C369" s="54"/>
    </row>
    <row r="370" spans="2:3" ht="12.75">
      <c r="B370" s="54"/>
      <c r="C370" s="54"/>
    </row>
    <row r="371" spans="2:3" ht="12.75">
      <c r="B371" s="54"/>
      <c r="C371" s="54"/>
    </row>
    <row r="372" spans="2:3" ht="12.75">
      <c r="B372" s="54"/>
      <c r="C372" s="54"/>
    </row>
    <row r="373" spans="2:3" ht="12.75">
      <c r="B373" s="54"/>
      <c r="C373" s="54"/>
    </row>
    <row r="374" spans="2:3" ht="12.75">
      <c r="B374" s="54"/>
      <c r="C374" s="54"/>
    </row>
    <row r="375" spans="2:3" ht="12.75">
      <c r="B375" s="54"/>
      <c r="C375" s="54"/>
    </row>
    <row r="376" spans="2:3" ht="12.75">
      <c r="B376" s="54"/>
      <c r="C376" s="54"/>
    </row>
    <row r="377" spans="2:3" ht="12.75">
      <c r="B377" s="54"/>
      <c r="C377" s="54"/>
    </row>
    <row r="378" spans="2:3" ht="12.75">
      <c r="B378" s="54"/>
      <c r="C378" s="54"/>
    </row>
    <row r="379" spans="2:3" ht="12.75">
      <c r="B379" s="54"/>
      <c r="C379" s="54"/>
    </row>
    <row r="380" spans="2:3" ht="12.75">
      <c r="B380" s="54"/>
      <c r="C380" s="54"/>
    </row>
    <row r="381" spans="2:3" ht="12.75">
      <c r="B381" s="54"/>
      <c r="C381" s="54"/>
    </row>
    <row r="382" spans="2:3" ht="12.75">
      <c r="B382" s="54"/>
      <c r="C382" s="54"/>
    </row>
    <row r="383" spans="2:3" ht="12.75">
      <c r="B383" s="54"/>
      <c r="C383" s="54"/>
    </row>
    <row r="384" spans="2:3" ht="12.75">
      <c r="B384" s="54"/>
      <c r="C384" s="54"/>
    </row>
    <row r="385" spans="2:3" ht="12.75">
      <c r="B385" s="54"/>
      <c r="C385" s="54"/>
    </row>
    <row r="386" spans="2:3" ht="12.75">
      <c r="B386" s="54"/>
      <c r="C386" s="54"/>
    </row>
    <row r="387" spans="2:3" ht="12.75">
      <c r="B387" s="54"/>
      <c r="C387" s="54"/>
    </row>
    <row r="388" spans="2:3" ht="12.75">
      <c r="B388" s="54"/>
      <c r="C388" s="54"/>
    </row>
    <row r="389" spans="2:3" ht="12.75">
      <c r="B389" s="54"/>
      <c r="C389" s="54"/>
    </row>
    <row r="390" spans="2:3" ht="12.75">
      <c r="B390" s="54"/>
      <c r="C390" s="54"/>
    </row>
    <row r="391" spans="2:3" ht="12.75">
      <c r="B391" s="54"/>
      <c r="C391" s="54"/>
    </row>
    <row r="392" spans="2:3" ht="12.75">
      <c r="B392" s="54"/>
      <c r="C392" s="54"/>
    </row>
    <row r="393" spans="2:3" ht="12.75">
      <c r="B393" s="54"/>
      <c r="C393" s="54"/>
    </row>
    <row r="394" spans="2:3" ht="12.75">
      <c r="B394" s="54"/>
      <c r="C394" s="54"/>
    </row>
    <row r="395" spans="2:3" ht="12.75">
      <c r="B395" s="54"/>
      <c r="C395" s="54"/>
    </row>
    <row r="396" spans="2:3" ht="12.75">
      <c r="B396" s="54"/>
      <c r="C396" s="54"/>
    </row>
    <row r="397" spans="2:3" ht="12.75">
      <c r="B397" s="54"/>
      <c r="C397" s="54"/>
    </row>
    <row r="398" spans="2:3" ht="12.75">
      <c r="B398" s="54"/>
      <c r="C398" s="54"/>
    </row>
    <row r="399" spans="2:3" ht="12.75">
      <c r="B399" s="54"/>
      <c r="C399" s="54"/>
    </row>
    <row r="400" spans="2:3" ht="12.75">
      <c r="B400" s="54"/>
      <c r="C400" s="54"/>
    </row>
    <row r="401" spans="2:3" ht="12.75">
      <c r="B401" s="54"/>
      <c r="C401" s="54"/>
    </row>
    <row r="402" spans="2:3" ht="12.75">
      <c r="B402" s="54"/>
      <c r="C402" s="54"/>
    </row>
    <row r="403" spans="2:3" ht="12.75">
      <c r="B403" s="54"/>
      <c r="C403" s="54"/>
    </row>
    <row r="404" spans="2:3" ht="12.75">
      <c r="B404" s="54"/>
      <c r="C404" s="54"/>
    </row>
    <row r="405" spans="2:3" ht="12.75">
      <c r="B405" s="54"/>
      <c r="C405" s="54"/>
    </row>
    <row r="406" spans="2:3" ht="12.75">
      <c r="B406" s="54"/>
      <c r="C406" s="54"/>
    </row>
    <row r="407" spans="2:3" ht="12.75">
      <c r="B407" s="54"/>
      <c r="C407" s="54"/>
    </row>
    <row r="408" spans="2:3" ht="12.75">
      <c r="B408" s="54"/>
      <c r="C408" s="54"/>
    </row>
    <row r="409" spans="2:3" ht="12.75">
      <c r="B409" s="54"/>
      <c r="C409" s="54"/>
    </row>
    <row r="410" spans="2:3" ht="12.75">
      <c r="B410" s="54"/>
      <c r="C410" s="54"/>
    </row>
    <row r="411" spans="2:3" ht="12.75">
      <c r="B411" s="54"/>
      <c r="C411" s="54"/>
    </row>
    <row r="412" spans="2:3" ht="12.75">
      <c r="B412" s="54"/>
      <c r="C412" s="54"/>
    </row>
    <row r="413" spans="2:3" ht="12.75">
      <c r="B413" s="54"/>
      <c r="C413" s="54"/>
    </row>
    <row r="414" spans="2:3" ht="12.75">
      <c r="B414" s="54"/>
      <c r="C414" s="54"/>
    </row>
    <row r="415" spans="2:3" ht="12.75">
      <c r="B415" s="54"/>
      <c r="C415" s="54"/>
    </row>
    <row r="416" spans="2:3" ht="12.75">
      <c r="B416" s="54"/>
      <c r="C416" s="54"/>
    </row>
    <row r="417" spans="2:3" ht="12.75">
      <c r="B417" s="54"/>
      <c r="C417" s="54"/>
    </row>
    <row r="418" spans="2:3" ht="12.75">
      <c r="B418" s="54"/>
      <c r="C418" s="54"/>
    </row>
    <row r="419" spans="2:3" ht="12.75">
      <c r="B419" s="54"/>
      <c r="C419" s="54"/>
    </row>
    <row r="420" spans="2:3" ht="12.75">
      <c r="B420" s="54"/>
      <c r="C420" s="54"/>
    </row>
    <row r="421" spans="2:3" ht="12.75">
      <c r="B421" s="54"/>
      <c r="C421" s="54"/>
    </row>
    <row r="422" spans="2:3" ht="12.75">
      <c r="B422" s="54"/>
      <c r="C422" s="54"/>
    </row>
    <row r="423" spans="2:3" ht="12.75">
      <c r="B423" s="54"/>
      <c r="C423" s="54"/>
    </row>
    <row r="424" spans="2:3" ht="12.75">
      <c r="B424" s="54"/>
      <c r="C424" s="54"/>
    </row>
    <row r="425" spans="2:3" ht="12.75">
      <c r="B425" s="54"/>
      <c r="C425" s="54"/>
    </row>
    <row r="426" spans="2:3" ht="12.75">
      <c r="B426" s="54"/>
      <c r="C426" s="54"/>
    </row>
    <row r="427" spans="2:3" ht="12.75">
      <c r="B427" s="54"/>
      <c r="C427" s="54"/>
    </row>
    <row r="428" spans="2:3" ht="12.75">
      <c r="B428" s="54"/>
      <c r="C428" s="54"/>
    </row>
    <row r="429" spans="2:3" ht="12.75">
      <c r="B429" s="54"/>
      <c r="C429" s="54"/>
    </row>
    <row r="430" spans="2:3" ht="12.75">
      <c r="B430" s="54"/>
      <c r="C430" s="54"/>
    </row>
    <row r="431" spans="2:3" ht="12.75">
      <c r="B431" s="54"/>
      <c r="C431" s="54"/>
    </row>
    <row r="432" spans="2:3" ht="12.75">
      <c r="B432" s="54"/>
      <c r="C432" s="54"/>
    </row>
    <row r="433" spans="2:3" ht="12.75">
      <c r="B433" s="54"/>
      <c r="C433" s="54"/>
    </row>
    <row r="434" spans="2:3" ht="12.75">
      <c r="B434" s="54"/>
      <c r="C434" s="54"/>
    </row>
    <row r="435" spans="2:3" ht="12.75">
      <c r="B435" s="54"/>
      <c r="C435" s="54"/>
    </row>
    <row r="436" spans="2:3" ht="12.75">
      <c r="B436" s="54"/>
      <c r="C436" s="54"/>
    </row>
    <row r="437" spans="2:3" ht="12.75">
      <c r="B437" s="54"/>
      <c r="C437" s="54"/>
    </row>
    <row r="438" spans="2:3" ht="12.75">
      <c r="B438" s="54"/>
      <c r="C438" s="54"/>
    </row>
    <row r="439" spans="2:3" ht="12.75">
      <c r="B439" s="54"/>
      <c r="C439" s="54"/>
    </row>
    <row r="440" spans="2:3" ht="12.75">
      <c r="B440" s="54"/>
      <c r="C440" s="54"/>
    </row>
    <row r="441" spans="2:3" ht="12.75">
      <c r="B441" s="54"/>
      <c r="C441" s="54"/>
    </row>
    <row r="442" spans="2:3" ht="12.75">
      <c r="B442" s="54"/>
      <c r="C442" s="54"/>
    </row>
    <row r="443" spans="2:3" ht="12.75">
      <c r="B443" s="54"/>
      <c r="C443" s="54"/>
    </row>
    <row r="444" spans="2:3" ht="12.75">
      <c r="B444" s="54"/>
      <c r="C444" s="54"/>
    </row>
    <row r="445" spans="2:3" ht="12.75">
      <c r="B445" s="54"/>
      <c r="C445" s="54"/>
    </row>
    <row r="446" spans="2:3" ht="12.75">
      <c r="B446" s="54"/>
      <c r="C446" s="54"/>
    </row>
    <row r="447" spans="2:3" ht="12.75">
      <c r="B447" s="54"/>
      <c r="C447" s="54"/>
    </row>
    <row r="448" spans="2:3" ht="12.75">
      <c r="B448" s="54"/>
      <c r="C448" s="54"/>
    </row>
    <row r="449" spans="2:3" ht="12.75">
      <c r="B449" s="54"/>
      <c r="C449" s="54"/>
    </row>
    <row r="450" spans="2:3" ht="12.75">
      <c r="B450" s="54"/>
      <c r="C450" s="54"/>
    </row>
    <row r="451" spans="2:3" ht="12.75">
      <c r="B451" s="54"/>
      <c r="C451" s="54"/>
    </row>
    <row r="452" spans="2:3" ht="12.75">
      <c r="B452" s="54"/>
      <c r="C452" s="54"/>
    </row>
    <row r="453" spans="2:3" ht="12.75">
      <c r="B453" s="54"/>
      <c r="C453" s="54"/>
    </row>
    <row r="454" spans="2:3" ht="12.75">
      <c r="B454" s="54"/>
      <c r="C454" s="54"/>
    </row>
    <row r="455" spans="2:3" ht="12.75">
      <c r="B455" s="54"/>
      <c r="C455" s="54"/>
    </row>
    <row r="456" spans="2:3" ht="12.75">
      <c r="B456" s="54"/>
      <c r="C456" s="54"/>
    </row>
    <row r="457" spans="2:3" ht="12.75">
      <c r="B457" s="54"/>
      <c r="C457" s="54"/>
    </row>
    <row r="458" spans="2:3" ht="12.75">
      <c r="B458" s="54"/>
      <c r="C458" s="54"/>
    </row>
    <row r="459" spans="2:3" ht="12.75">
      <c r="B459" s="54"/>
      <c r="C459" s="54"/>
    </row>
    <row r="460" spans="2:3" ht="12.75">
      <c r="B460" s="54"/>
      <c r="C460" s="54"/>
    </row>
    <row r="461" spans="2:3" ht="12.75">
      <c r="B461" s="54"/>
      <c r="C461" s="54"/>
    </row>
    <row r="462" spans="2:3" ht="12.75">
      <c r="B462" s="54"/>
      <c r="C462" s="54"/>
    </row>
    <row r="463" spans="2:3" ht="12.75">
      <c r="B463" s="54"/>
      <c r="C463" s="54"/>
    </row>
    <row r="464" spans="2:3" ht="12.75">
      <c r="B464" s="54"/>
      <c r="C464" s="54"/>
    </row>
    <row r="465" spans="2:3" ht="12.75">
      <c r="B465" s="54"/>
      <c r="C465" s="54"/>
    </row>
    <row r="466" spans="2:3" ht="12.75">
      <c r="B466" s="54"/>
      <c r="C466" s="54"/>
    </row>
    <row r="467" spans="2:3" ht="12.75">
      <c r="B467" s="54"/>
      <c r="C467" s="54"/>
    </row>
    <row r="468" spans="2:3" ht="12.75">
      <c r="B468" s="54"/>
      <c r="C468" s="54"/>
    </row>
    <row r="469" spans="2:3" ht="12.75">
      <c r="B469" s="54"/>
      <c r="C469" s="54"/>
    </row>
    <row r="470" spans="2:3" ht="12.75">
      <c r="B470" s="54"/>
      <c r="C470" s="54"/>
    </row>
    <row r="471" spans="2:3" ht="12.75">
      <c r="B471" s="54"/>
      <c r="C471" s="54"/>
    </row>
    <row r="472" spans="2:3" ht="12.75">
      <c r="B472" s="54"/>
      <c r="C472" s="54"/>
    </row>
    <row r="473" spans="2:3" ht="12.75">
      <c r="B473" s="54"/>
      <c r="C473" s="54"/>
    </row>
    <row r="474" spans="2:3" ht="12.75">
      <c r="B474" s="54"/>
      <c r="C474" s="54"/>
    </row>
    <row r="475" spans="2:3" ht="12.75">
      <c r="B475" s="54"/>
      <c r="C475" s="54"/>
    </row>
    <row r="476" spans="2:3" ht="12.75">
      <c r="B476" s="54"/>
      <c r="C476" s="54"/>
    </row>
    <row r="477" spans="2:3" ht="12.75">
      <c r="B477" s="54"/>
      <c r="C477" s="54"/>
    </row>
    <row r="478" spans="2:3" ht="12.75">
      <c r="B478" s="54"/>
      <c r="C478" s="54"/>
    </row>
    <row r="479" spans="2:3" ht="12.75">
      <c r="B479" s="54"/>
      <c r="C479" s="54"/>
    </row>
    <row r="480" spans="2:3" ht="12.75">
      <c r="B480" s="54"/>
      <c r="C480" s="54"/>
    </row>
    <row r="481" spans="2:3" ht="12.75">
      <c r="B481" s="54"/>
      <c r="C481" s="54"/>
    </row>
    <row r="482" spans="2:3" ht="12.75">
      <c r="B482" s="54"/>
      <c r="C482" s="54"/>
    </row>
    <row r="483" spans="2:3" ht="12.75">
      <c r="B483" s="54"/>
      <c r="C483" s="54"/>
    </row>
    <row r="484" spans="2:3" ht="12.75">
      <c r="B484" s="54"/>
      <c r="C484" s="54"/>
    </row>
    <row r="485" spans="2:3" ht="12.75">
      <c r="B485" s="54"/>
      <c r="C485" s="54"/>
    </row>
    <row r="486" spans="2:3" ht="12.75">
      <c r="B486" s="54"/>
      <c r="C486" s="54"/>
    </row>
    <row r="487" spans="2:3" ht="12.75">
      <c r="B487" s="54"/>
      <c r="C487" s="54"/>
    </row>
    <row r="488" spans="2:3" ht="12.75">
      <c r="B488" s="54"/>
      <c r="C488" s="54"/>
    </row>
    <row r="489" spans="2:3" ht="12.75">
      <c r="B489" s="54"/>
      <c r="C489" s="54"/>
    </row>
    <row r="490" spans="2:3" ht="12.75">
      <c r="B490" s="54"/>
      <c r="C490" s="54"/>
    </row>
    <row r="491" spans="2:3" ht="12.75">
      <c r="B491" s="54"/>
      <c r="C491" s="54"/>
    </row>
    <row r="492" spans="2:3" ht="12.75">
      <c r="B492" s="54"/>
      <c r="C492" s="54"/>
    </row>
    <row r="493" spans="2:3" ht="12.75">
      <c r="B493" s="54"/>
      <c r="C493" s="54"/>
    </row>
    <row r="494" spans="2:3" ht="12.75">
      <c r="B494" s="54"/>
      <c r="C494" s="54"/>
    </row>
    <row r="495" spans="2:3" ht="12.75">
      <c r="B495" s="54"/>
      <c r="C495" s="54"/>
    </row>
    <row r="496" spans="2:3" ht="12.75">
      <c r="B496" s="54"/>
      <c r="C496" s="54"/>
    </row>
    <row r="497" spans="2:3" ht="12.75">
      <c r="B497" s="54"/>
      <c r="C497" s="54"/>
    </row>
    <row r="498" spans="2:3" ht="12.75">
      <c r="B498" s="54"/>
      <c r="C498" s="54"/>
    </row>
    <row r="499" spans="2:3" ht="12.75">
      <c r="B499" s="54"/>
      <c r="C499" s="54"/>
    </row>
    <row r="500" spans="2:3" ht="12.75">
      <c r="B500" s="54"/>
      <c r="C500" s="54"/>
    </row>
    <row r="501" spans="2:3" ht="12.75">
      <c r="B501" s="54"/>
      <c r="C501" s="54"/>
    </row>
    <row r="502" spans="2:3" ht="12.75">
      <c r="B502" s="54"/>
      <c r="C502" s="54"/>
    </row>
    <row r="503" spans="2:3" ht="12.75">
      <c r="B503" s="54"/>
      <c r="C503" s="54"/>
    </row>
    <row r="504" spans="2:3" ht="12.75">
      <c r="B504" s="54"/>
      <c r="C504" s="54"/>
    </row>
    <row r="505" spans="2:3" ht="12.75">
      <c r="B505" s="54"/>
      <c r="C505" s="54"/>
    </row>
    <row r="506" spans="2:3" ht="12.75">
      <c r="B506" s="54"/>
      <c r="C506" s="54"/>
    </row>
    <row r="507" spans="2:3" ht="12.75">
      <c r="B507" s="54"/>
      <c r="C507" s="54"/>
    </row>
    <row r="508" spans="2:3" ht="12.75">
      <c r="B508" s="54"/>
      <c r="C508" s="54"/>
    </row>
    <row r="509" spans="2:3" ht="12.75">
      <c r="B509" s="54"/>
      <c r="C509" s="54"/>
    </row>
    <row r="510" spans="2:3" ht="12.75">
      <c r="B510" s="54"/>
      <c r="C510" s="54"/>
    </row>
    <row r="511" spans="2:3" ht="12.75">
      <c r="B511" s="54"/>
      <c r="C511" s="54"/>
    </row>
    <row r="512" spans="2:3" ht="12.75">
      <c r="B512" s="54"/>
      <c r="C512" s="54"/>
    </row>
    <row r="513" spans="2:3" ht="12.75">
      <c r="B513" s="54"/>
      <c r="C513" s="54"/>
    </row>
    <row r="514" spans="2:3" ht="12.75">
      <c r="B514" s="54"/>
      <c r="C514" s="54"/>
    </row>
    <row r="515" spans="2:3" ht="12.75">
      <c r="B515" s="54"/>
      <c r="C515" s="54"/>
    </row>
    <row r="516" spans="2:3" ht="12.75">
      <c r="B516" s="54"/>
      <c r="C516" s="54"/>
    </row>
    <row r="517" spans="2:3" ht="12.75">
      <c r="B517" s="54"/>
      <c r="C517" s="54"/>
    </row>
    <row r="518" spans="2:3" ht="12.75">
      <c r="B518" s="54"/>
      <c r="C518" s="54"/>
    </row>
    <row r="519" spans="2:3" ht="12.75">
      <c r="B519" s="54"/>
      <c r="C519" s="54"/>
    </row>
    <row r="520" spans="2:3" ht="12.75">
      <c r="B520" s="54"/>
      <c r="C520" s="54"/>
    </row>
    <row r="521" spans="2:3" ht="12.75">
      <c r="B521" s="54"/>
      <c r="C521" s="54"/>
    </row>
    <row r="522" spans="2:3" ht="12.75">
      <c r="B522" s="54"/>
      <c r="C522" s="54"/>
    </row>
    <row r="523" spans="2:3" ht="12.75">
      <c r="B523" s="54"/>
      <c r="C523" s="54"/>
    </row>
    <row r="524" spans="2:3" ht="12.75">
      <c r="B524" s="54"/>
      <c r="C524" s="54"/>
    </row>
    <row r="525" spans="2:3" ht="12.75">
      <c r="B525" s="54"/>
      <c r="C525" s="54"/>
    </row>
    <row r="526" spans="2:3" ht="12.75">
      <c r="B526" s="54"/>
      <c r="C526" s="54"/>
    </row>
    <row r="527" spans="2:3" ht="12.75">
      <c r="B527" s="54"/>
      <c r="C527" s="54"/>
    </row>
    <row r="528" spans="2:3" ht="12.75">
      <c r="B528" s="54"/>
      <c r="C528" s="54"/>
    </row>
    <row r="529" spans="2:3" ht="12.75">
      <c r="B529" s="54"/>
      <c r="C529" s="54"/>
    </row>
    <row r="530" spans="2:3" ht="12.75">
      <c r="B530" s="54"/>
      <c r="C530" s="54"/>
    </row>
    <row r="531" spans="2:3" ht="12.75">
      <c r="B531" s="54"/>
      <c r="C531" s="54"/>
    </row>
    <row r="532" spans="2:3" ht="12.75">
      <c r="B532" s="54"/>
      <c r="C532" s="54"/>
    </row>
    <row r="533" spans="2:3" ht="12.75">
      <c r="B533" s="54"/>
      <c r="C533" s="54"/>
    </row>
    <row r="534" spans="2:3" ht="12.75">
      <c r="B534" s="54"/>
      <c r="C534" s="54"/>
    </row>
    <row r="535" spans="2:3" ht="12.75">
      <c r="B535" s="54"/>
      <c r="C535" s="54"/>
    </row>
    <row r="536" spans="2:3" ht="12.75">
      <c r="B536" s="54"/>
      <c r="C536" s="54"/>
    </row>
    <row r="537" spans="2:3" ht="12.75">
      <c r="B537" s="54"/>
      <c r="C537" s="54"/>
    </row>
    <row r="538" spans="2:3" ht="12.75">
      <c r="B538" s="54"/>
      <c r="C538" s="54"/>
    </row>
    <row r="539" spans="2:3" ht="12.75">
      <c r="B539" s="54"/>
      <c r="C539" s="54"/>
    </row>
    <row r="540" spans="2:3" ht="12.75">
      <c r="B540" s="54"/>
      <c r="C540" s="54"/>
    </row>
    <row r="541" spans="2:3" ht="12.75">
      <c r="B541" s="54"/>
      <c r="C541" s="54"/>
    </row>
    <row r="542" spans="2:3" ht="12.75">
      <c r="B542" s="54"/>
      <c r="C542" s="54"/>
    </row>
    <row r="543" spans="2:3" ht="12.75">
      <c r="B543" s="54"/>
      <c r="C543" s="54"/>
    </row>
    <row r="544" spans="2:3" ht="12.75">
      <c r="B544" s="54"/>
      <c r="C544" s="54"/>
    </row>
    <row r="545" spans="2:3" ht="12.75">
      <c r="B545" s="54"/>
      <c r="C545" s="54"/>
    </row>
    <row r="546" spans="2:3" ht="12.75">
      <c r="B546" s="54"/>
      <c r="C546" s="54"/>
    </row>
    <row r="547" spans="2:3" ht="12.75">
      <c r="B547" s="54"/>
      <c r="C547" s="54"/>
    </row>
    <row r="548" spans="2:3" ht="12.75">
      <c r="B548" s="54"/>
      <c r="C548" s="54"/>
    </row>
    <row r="549" spans="2:3" ht="12.75">
      <c r="B549" s="54"/>
      <c r="C549" s="54"/>
    </row>
    <row r="550" spans="2:3" ht="12.75">
      <c r="B550" s="54"/>
      <c r="C550" s="54"/>
    </row>
    <row r="551" spans="2:3" ht="12.75">
      <c r="B551" s="54"/>
      <c r="C551" s="54"/>
    </row>
    <row r="552" spans="2:3" ht="12.75">
      <c r="B552" s="54"/>
      <c r="C552" s="54"/>
    </row>
    <row r="553" spans="2:3" ht="12.75">
      <c r="B553" s="54"/>
      <c r="C553" s="54"/>
    </row>
    <row r="554" spans="2:3" ht="12.75">
      <c r="B554" s="54"/>
      <c r="C554" s="54"/>
    </row>
    <row r="555" spans="2:3" ht="12.75">
      <c r="B555" s="54"/>
      <c r="C555" s="54"/>
    </row>
    <row r="556" spans="2:3" ht="12.75">
      <c r="B556" s="54"/>
      <c r="C556" s="54"/>
    </row>
    <row r="557" spans="2:3" ht="12.75">
      <c r="B557" s="54"/>
      <c r="C557" s="54"/>
    </row>
    <row r="558" spans="2:3" ht="12.75">
      <c r="B558" s="54"/>
      <c r="C558" s="54"/>
    </row>
    <row r="559" spans="2:3" ht="12.75">
      <c r="B559" s="54"/>
      <c r="C559" s="54"/>
    </row>
    <row r="560" spans="2:3" ht="12.75">
      <c r="B560" s="54"/>
      <c r="C560" s="54"/>
    </row>
    <row r="561" spans="2:3" ht="12.75">
      <c r="B561" s="54"/>
      <c r="C561" s="54"/>
    </row>
    <row r="562" spans="2:3" ht="12.75">
      <c r="B562" s="54"/>
      <c r="C562" s="54"/>
    </row>
    <row r="563" spans="2:3" ht="12.75">
      <c r="B563" s="54"/>
      <c r="C563" s="54"/>
    </row>
    <row r="564" spans="2:3" ht="12.75">
      <c r="B564" s="54"/>
      <c r="C564" s="54"/>
    </row>
    <row r="565" spans="2:3" ht="12.75">
      <c r="B565" s="54"/>
      <c r="C565" s="54"/>
    </row>
    <row r="566" spans="2:3" ht="12.75">
      <c r="B566" s="54"/>
      <c r="C566" s="54"/>
    </row>
    <row r="567" spans="2:3" ht="12.75">
      <c r="B567" s="54"/>
      <c r="C567" s="54"/>
    </row>
    <row r="568" spans="2:3" ht="12.75">
      <c r="B568" s="54"/>
      <c r="C568" s="54"/>
    </row>
    <row r="569" spans="2:3" ht="12.75">
      <c r="B569" s="54"/>
      <c r="C569" s="54"/>
    </row>
    <row r="570" spans="2:3" ht="12.75">
      <c r="B570" s="54"/>
      <c r="C570" s="54"/>
    </row>
    <row r="571" spans="2:3" ht="12.75">
      <c r="B571" s="54"/>
      <c r="C571" s="54"/>
    </row>
    <row r="572" spans="2:3" ht="12.75">
      <c r="B572" s="54"/>
      <c r="C572" s="54"/>
    </row>
    <row r="573" spans="2:3" ht="12.75">
      <c r="B573" s="54"/>
      <c r="C573" s="54"/>
    </row>
    <row r="574" spans="2:3" ht="12.75">
      <c r="B574" s="54"/>
      <c r="C574" s="54"/>
    </row>
    <row r="575" spans="2:3" ht="12.75">
      <c r="B575" s="54"/>
      <c r="C575" s="54"/>
    </row>
    <row r="576" spans="2:3" ht="12.75">
      <c r="B576" s="54"/>
      <c r="C576" s="54"/>
    </row>
    <row r="577" spans="2:3" ht="12.75">
      <c r="B577" s="54"/>
      <c r="C577" s="54"/>
    </row>
    <row r="578" spans="2:3" ht="12.75">
      <c r="B578" s="54"/>
      <c r="C578" s="54"/>
    </row>
    <row r="579" spans="2:3" ht="12.75">
      <c r="B579" s="54"/>
      <c r="C579" s="54"/>
    </row>
    <row r="580" spans="2:3" ht="12.75">
      <c r="B580" s="54"/>
      <c r="C580" s="54"/>
    </row>
    <row r="581" spans="2:3" ht="12.75">
      <c r="B581" s="54"/>
      <c r="C581" s="54"/>
    </row>
    <row r="582" spans="2:3" ht="12.75">
      <c r="B582" s="54"/>
      <c r="C582" s="54"/>
    </row>
    <row r="583" spans="2:3" ht="12.75">
      <c r="B583" s="54"/>
      <c r="C583" s="54"/>
    </row>
    <row r="584" spans="2:3" ht="12.75">
      <c r="B584" s="54"/>
      <c r="C584" s="54"/>
    </row>
    <row r="585" spans="2:3" ht="12.75">
      <c r="B585" s="54"/>
      <c r="C585" s="54"/>
    </row>
    <row r="586" spans="2:3" ht="12.75">
      <c r="B586" s="54"/>
      <c r="C586" s="54"/>
    </row>
    <row r="587" spans="2:3" ht="12.75">
      <c r="B587" s="54"/>
      <c r="C587" s="54"/>
    </row>
    <row r="588" spans="2:3" ht="12.75">
      <c r="B588" s="54"/>
      <c r="C588" s="54"/>
    </row>
    <row r="589" spans="2:3" ht="12.75">
      <c r="B589" s="54"/>
      <c r="C589" s="54"/>
    </row>
    <row r="590" spans="2:3" ht="12.75">
      <c r="B590" s="54"/>
      <c r="C590" s="54"/>
    </row>
    <row r="591" spans="2:3" ht="12.75">
      <c r="B591" s="54"/>
      <c r="C591" s="54"/>
    </row>
    <row r="592" spans="2:3" ht="12.75">
      <c r="B592" s="54"/>
      <c r="C592" s="54"/>
    </row>
    <row r="593" spans="2:3" ht="12.75">
      <c r="B593" s="54"/>
      <c r="C593" s="54"/>
    </row>
    <row r="594" spans="2:3" ht="12.75">
      <c r="B594" s="54"/>
      <c r="C594" s="54"/>
    </row>
    <row r="595" spans="2:3" ht="12.75">
      <c r="B595" s="54"/>
      <c r="C595" s="54"/>
    </row>
    <row r="596" spans="2:3" ht="12.75">
      <c r="B596" s="54"/>
      <c r="C596" s="54"/>
    </row>
    <row r="597" spans="2:3" ht="12.75">
      <c r="B597" s="54"/>
      <c r="C597" s="54"/>
    </row>
    <row r="598" spans="2:3" ht="12.75">
      <c r="B598" s="54"/>
      <c r="C598" s="54"/>
    </row>
    <row r="599" spans="2:3" ht="12.75">
      <c r="B599" s="54"/>
      <c r="C599" s="54"/>
    </row>
    <row r="600" spans="2:3" ht="12.75">
      <c r="B600" s="54"/>
      <c r="C600" s="54"/>
    </row>
    <row r="601" spans="2:3" ht="12.75">
      <c r="B601" s="54"/>
      <c r="C601" s="54"/>
    </row>
    <row r="602" spans="2:3" ht="12.75">
      <c r="B602" s="54"/>
      <c r="C602" s="54"/>
    </row>
    <row r="603" spans="2:3" ht="12.75">
      <c r="B603" s="54"/>
      <c r="C603" s="54"/>
    </row>
    <row r="604" spans="2:3" ht="12.75">
      <c r="B604" s="54"/>
      <c r="C604" s="54"/>
    </row>
    <row r="605" spans="2:3" ht="12.75">
      <c r="B605" s="54"/>
      <c r="C605" s="54"/>
    </row>
    <row r="606" spans="2:3" ht="12.75">
      <c r="B606" s="54"/>
      <c r="C606" s="54"/>
    </row>
    <row r="607" spans="2:3" ht="12.75">
      <c r="B607" s="54"/>
      <c r="C607" s="54"/>
    </row>
    <row r="608" spans="2:3" ht="12.75">
      <c r="B608" s="54"/>
      <c r="C608" s="54"/>
    </row>
    <row r="609" spans="2:3" ht="12.75">
      <c r="B609" s="54"/>
      <c r="C609" s="54"/>
    </row>
    <row r="610" spans="2:3" ht="12.75">
      <c r="B610" s="54"/>
      <c r="C610" s="54"/>
    </row>
    <row r="611" spans="2:3" ht="12.75">
      <c r="B611" s="54"/>
      <c r="C611" s="54"/>
    </row>
    <row r="612" spans="2:3" ht="12.75">
      <c r="B612" s="54"/>
      <c r="C612" s="54"/>
    </row>
    <row r="613" spans="2:3" ht="12.75">
      <c r="B613" s="54"/>
      <c r="C613" s="54"/>
    </row>
    <row r="614" spans="2:3" ht="12.75">
      <c r="B614" s="54"/>
      <c r="C614" s="54"/>
    </row>
    <row r="615" spans="2:3" ht="12.75">
      <c r="B615" s="54"/>
      <c r="C615" s="54"/>
    </row>
    <row r="616" spans="2:3" ht="12.75">
      <c r="B616" s="54"/>
      <c r="C616" s="54"/>
    </row>
    <row r="617" spans="2:3" ht="12.75">
      <c r="B617" s="54"/>
      <c r="C617" s="54"/>
    </row>
    <row r="618" spans="2:3" ht="12.75">
      <c r="B618" s="54"/>
      <c r="C618" s="54"/>
    </row>
    <row r="619" spans="2:3" ht="12.75">
      <c r="B619" s="54"/>
      <c r="C619" s="54"/>
    </row>
    <row r="620" spans="2:3" ht="12.75">
      <c r="B620" s="54"/>
      <c r="C620" s="54"/>
    </row>
    <row r="621" spans="2:3" ht="12.75">
      <c r="B621" s="54"/>
      <c r="C621" s="54"/>
    </row>
    <row r="622" spans="2:3" ht="12.75">
      <c r="B622" s="54"/>
      <c r="C622" s="54"/>
    </row>
    <row r="623" spans="2:3" ht="12.75">
      <c r="B623" s="54"/>
      <c r="C623" s="54"/>
    </row>
    <row r="624" spans="2:3" ht="12.75">
      <c r="B624" s="54"/>
      <c r="C624" s="54"/>
    </row>
    <row r="625" spans="2:3" ht="12.75">
      <c r="B625" s="54"/>
      <c r="C625" s="54"/>
    </row>
    <row r="626" spans="2:3" ht="12.75">
      <c r="B626" s="54"/>
      <c r="C626" s="54"/>
    </row>
    <row r="627" spans="2:3" ht="12.75">
      <c r="B627" s="54"/>
      <c r="C627" s="54"/>
    </row>
    <row r="628" spans="2:3" ht="12.75">
      <c r="B628" s="54"/>
      <c r="C628" s="54"/>
    </row>
    <row r="629" spans="2:3" ht="12.75">
      <c r="B629" s="54"/>
      <c r="C629" s="54"/>
    </row>
    <row r="630" spans="2:3" ht="12.75">
      <c r="B630" s="54"/>
      <c r="C630" s="54"/>
    </row>
    <row r="631" spans="2:3" ht="12.75">
      <c r="B631" s="54"/>
      <c r="C631" s="54"/>
    </row>
    <row r="632" spans="2:3" ht="12.75">
      <c r="B632" s="54"/>
      <c r="C632" s="54"/>
    </row>
    <row r="633" spans="2:3" ht="12.75">
      <c r="B633" s="54"/>
      <c r="C633" s="54"/>
    </row>
    <row r="634" spans="2:3" ht="12.75">
      <c r="B634" s="54"/>
      <c r="C634" s="54"/>
    </row>
    <row r="635" spans="2:3" ht="12.75">
      <c r="B635" s="54"/>
      <c r="C635" s="54"/>
    </row>
    <row r="636" spans="2:3" ht="12.75">
      <c r="B636" s="54"/>
      <c r="C636" s="54"/>
    </row>
    <row r="637" spans="2:3" ht="12.75">
      <c r="B637" s="54"/>
      <c r="C637" s="54"/>
    </row>
    <row r="638" spans="2:3" ht="12.75">
      <c r="B638" s="54"/>
      <c r="C638" s="54"/>
    </row>
    <row r="639" spans="2:3" ht="12.75">
      <c r="B639" s="54"/>
      <c r="C639" s="54"/>
    </row>
    <row r="640" spans="2:3" ht="12.75">
      <c r="B640" s="54"/>
      <c r="C640" s="54"/>
    </row>
    <row r="641" spans="2:3" ht="12.75">
      <c r="B641" s="54"/>
      <c r="C641" s="54"/>
    </row>
    <row r="642" spans="2:3" ht="12.75">
      <c r="B642" s="54"/>
      <c r="C642" s="54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1">
      <selection activeCell="E22" sqref="E22"/>
    </sheetView>
  </sheetViews>
  <sheetFormatPr defaultColWidth="9.140625" defaultRowHeight="12.75"/>
  <cols>
    <col min="1" max="1" width="38.421875" style="0" customWidth="1"/>
    <col min="2" max="2" width="12.57421875" style="0" customWidth="1"/>
  </cols>
  <sheetData>
    <row r="1" ht="30" customHeight="1">
      <c r="A1" s="62"/>
    </row>
    <row r="2" ht="30" customHeight="1">
      <c r="A2" s="62"/>
    </row>
    <row r="4" ht="12.75">
      <c r="A4" s="55"/>
    </row>
    <row r="5" ht="12.75">
      <c r="B5" s="54"/>
    </row>
    <row r="6" ht="12.75">
      <c r="B6" s="54"/>
    </row>
    <row r="7" ht="12.75">
      <c r="B7" s="54"/>
    </row>
    <row r="8" ht="12.75">
      <c r="B8" s="54"/>
    </row>
    <row r="9" ht="12.75">
      <c r="B9" s="54"/>
    </row>
    <row r="10" spans="1:2" ht="12.75">
      <c r="A10" s="55"/>
      <c r="B10" s="56"/>
    </row>
    <row r="11" ht="12.75">
      <c r="B11" s="54"/>
    </row>
    <row r="12" ht="12.75">
      <c r="B12" s="54"/>
    </row>
    <row r="13" spans="1:2" ht="12.75">
      <c r="A13" s="55"/>
      <c r="B13" s="54"/>
    </row>
    <row r="14" ht="12.75">
      <c r="B14" s="54"/>
    </row>
    <row r="15" ht="12.75">
      <c r="B15" s="54"/>
    </row>
    <row r="16" ht="12.75">
      <c r="B16" s="54"/>
    </row>
    <row r="17" ht="12.75">
      <c r="B17" s="54"/>
    </row>
    <row r="18" ht="12.75">
      <c r="B18" s="54"/>
    </row>
    <row r="19" ht="12.75">
      <c r="B19" s="54"/>
    </row>
    <row r="20" spans="1:2" ht="12.75">
      <c r="A20" s="55"/>
      <c r="B20" s="56"/>
    </row>
    <row r="21" spans="1:2" ht="12.75">
      <c r="A21" s="55"/>
      <c r="B21" s="56"/>
    </row>
    <row r="22" ht="12.75">
      <c r="B22" s="54"/>
    </row>
    <row r="23" spans="1:2" ht="12.75">
      <c r="A23" s="55"/>
      <c r="B23" s="54"/>
    </row>
    <row r="24" ht="12.75">
      <c r="B24" s="54"/>
    </row>
    <row r="25" ht="12.75">
      <c r="B25" s="54"/>
    </row>
    <row r="26" ht="12.75">
      <c r="B26" s="54"/>
    </row>
    <row r="27" ht="12.75">
      <c r="B27" s="54"/>
    </row>
    <row r="28" ht="12.75">
      <c r="B28" s="54"/>
    </row>
    <row r="29" ht="12.75">
      <c r="B29" s="54"/>
    </row>
    <row r="30" spans="1:2" ht="12.75">
      <c r="A30" s="55"/>
      <c r="B30" s="56"/>
    </row>
    <row r="31" spans="1:2" ht="12.75">
      <c r="A31" s="55"/>
      <c r="B31" s="56"/>
    </row>
    <row r="32" ht="12.75">
      <c r="B32" s="54"/>
    </row>
    <row r="33" spans="1:2" ht="12.75">
      <c r="A33" s="55"/>
      <c r="B33" s="54"/>
    </row>
    <row r="34" ht="12.75">
      <c r="B34" s="54"/>
    </row>
    <row r="35" ht="12.75">
      <c r="B35" s="54"/>
    </row>
    <row r="36" ht="12.75">
      <c r="B36" s="54"/>
    </row>
    <row r="37" ht="12.75">
      <c r="B37" s="54"/>
    </row>
    <row r="38" ht="12.75">
      <c r="B38" s="54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spans="1:2" ht="12.75">
      <c r="A44" s="55"/>
      <c r="B44" s="56"/>
    </row>
    <row r="45" spans="1:2" ht="12.75">
      <c r="A45" s="55"/>
      <c r="B45" s="56"/>
    </row>
    <row r="46" spans="1:2" ht="12.75">
      <c r="A46" s="55"/>
      <c r="B46" s="56"/>
    </row>
    <row r="47" spans="1:2" ht="12.75">
      <c r="A47" s="58"/>
      <c r="B47" s="59"/>
    </row>
    <row r="48" spans="1:2" ht="12.75">
      <c r="A48" s="58"/>
      <c r="B48" s="59"/>
    </row>
    <row r="49" spans="1:2" ht="12.75">
      <c r="A49" s="55"/>
      <c r="B49" s="56"/>
    </row>
    <row r="50" spans="1:2" ht="12.75">
      <c r="A50" s="55"/>
      <c r="B50" s="56"/>
    </row>
    <row r="51" spans="1:2" ht="12.75">
      <c r="A51" s="55"/>
      <c r="B51" s="56"/>
    </row>
    <row r="52" spans="1:2" ht="12.75">
      <c r="A52" s="55"/>
      <c r="B52" s="56"/>
    </row>
    <row r="53" spans="1:2" ht="12.75">
      <c r="A53" s="58"/>
      <c r="B53" s="59"/>
    </row>
    <row r="54" spans="1:2" ht="12.75">
      <c r="A54" s="58"/>
      <c r="B54" s="59"/>
    </row>
    <row r="55" spans="1:2" ht="12.75">
      <c r="A55" s="58"/>
      <c r="B55" s="59"/>
    </row>
    <row r="56" spans="1:2" ht="12.75">
      <c r="A56" s="55"/>
      <c r="B56" s="56"/>
    </row>
    <row r="57" spans="1:2" ht="12.75">
      <c r="A57" s="55"/>
      <c r="B57" s="56"/>
    </row>
    <row r="58" spans="1:2" ht="12.75">
      <c r="A58" s="55"/>
      <c r="B58" s="56"/>
    </row>
    <row r="59" spans="1:2" ht="12.75">
      <c r="A59" s="55"/>
      <c r="B59" s="56"/>
    </row>
    <row r="60" spans="1:2" ht="12.75">
      <c r="A60" s="55"/>
      <c r="B60" s="56"/>
    </row>
    <row r="61" spans="1:2" ht="12.75">
      <c r="A61" s="55"/>
      <c r="B61" s="56"/>
    </row>
    <row r="62" spans="1:2" ht="12.75">
      <c r="A62" s="55"/>
      <c r="B62" s="56"/>
    </row>
    <row r="63" ht="12.75">
      <c r="B63" s="54"/>
    </row>
    <row r="64" ht="12.75">
      <c r="B64" s="54"/>
    </row>
    <row r="65" spans="1:2" ht="12.75">
      <c r="A65" s="55"/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spans="1:2" ht="23.25" customHeight="1">
      <c r="A71" s="57"/>
      <c r="B71" s="54"/>
    </row>
    <row r="72" spans="1:2" ht="12.75">
      <c r="A72" s="55"/>
      <c r="B72" s="56"/>
    </row>
    <row r="73" ht="12.75">
      <c r="B73" s="54"/>
    </row>
    <row r="74" spans="1:2" ht="12.75">
      <c r="A74" s="55"/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spans="1:3" ht="12.75">
      <c r="A82" s="55"/>
      <c r="B82" s="56"/>
      <c r="C82" s="55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</sheetData>
  <printOptions/>
  <pageMargins left="0.7874015748031497" right="0.7874015748031497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2009-03-24T06:11:37Z</cp:lastPrinted>
  <dcterms:created xsi:type="dcterms:W3CDTF">2008-12-30T13:13:18Z</dcterms:created>
  <dcterms:modified xsi:type="dcterms:W3CDTF">2009-04-28T12:37:37Z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-362788112</vt:i4>
  </property>
  <property fmtid="{D5CDD505-2E9C-101B-9397-08002B2CF9AE}" pid="4" name="_EmailSubje">
    <vt:lpwstr/>
  </property>
  <property fmtid="{D5CDD505-2E9C-101B-9397-08002B2CF9AE}" pid="5" name="_AuthorEma">
    <vt:lpwstr>jakesova@kremze.terms.cz</vt:lpwstr>
  </property>
  <property fmtid="{D5CDD505-2E9C-101B-9397-08002B2CF9AE}" pid="6" name="_AuthorEmailDisplayNa">
    <vt:lpwstr>Jitka Jakešová</vt:lpwstr>
  </property>
</Properties>
</file>