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365" activeTab="0"/>
  </bookViews>
  <sheets>
    <sheet name="stoka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<sst xmlns="http://schemas.openxmlformats.org/spreadsheetml/2006/main" count="45" uniqueCount="36">
  <si>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Položka</t>
  </si>
  <si>
    <t xml:space="preserve">jednotka </t>
  </si>
  <si>
    <t>sl. 1</t>
  </si>
  <si>
    <t>sl. 2</t>
  </si>
  <si>
    <t>sl. 3</t>
  </si>
  <si>
    <t>sl. 4</t>
  </si>
  <si>
    <t>sl. 5</t>
  </si>
  <si>
    <t>sl. 6</t>
  </si>
  <si>
    <t>PŘÍMÝ MATERIÁL</t>
  </si>
  <si>
    <t>tis. Kč</t>
  </si>
  <si>
    <t xml:space="preserve">   z toho :   </t>
  </si>
  <si>
    <t>PŘÍMÉ MZDY</t>
  </si>
  <si>
    <t>OSTATNÍ PŘÍMÉ NÁKLADY</t>
  </si>
  <si>
    <t>ÚPLNÉ VLASTNÍ NÁKLADY (ÚVN)</t>
  </si>
  <si>
    <t>ZISK</t>
  </si>
  <si>
    <t>PODÍL ZISKU Z ÚVN (zisk/ÚVN)*100</t>
  </si>
  <si>
    <t>%</t>
  </si>
  <si>
    <t>CELKEM ÚVN + ZISK</t>
  </si>
  <si>
    <t>VODA FAKTUROVANÁ</t>
  </si>
  <si>
    <t>domácnosti</t>
  </si>
  <si>
    <t>PRŮMERNÁ CENA</t>
  </si>
  <si>
    <t>(celkem ÚVN+zisk)/voda fakturovaná</t>
  </si>
  <si>
    <t>Kalkulace ceny vody odvedené</t>
  </si>
  <si>
    <t>rozdíl      sl.3 a sl.4</t>
  </si>
  <si>
    <t>index sl.4/sl.3</t>
  </si>
  <si>
    <t>NEPŘÍMÉ NÁKLADY</t>
  </si>
  <si>
    <t xml:space="preserve">CENA </t>
  </si>
  <si>
    <t>Příloha č. 3</t>
  </si>
  <si>
    <r>
      <t xml:space="preserve">2005 </t>
    </r>
    <r>
      <rPr>
        <vertAlign val="superscript"/>
        <sz val="9"/>
        <color indexed="12"/>
        <rFont val="Verdana"/>
        <family val="2"/>
      </rPr>
      <t>1</t>
    </r>
    <r>
      <rPr>
        <sz val="9"/>
        <rFont val="Verdana"/>
        <family val="2"/>
      </rPr>
      <t>/ plán</t>
    </r>
  </si>
  <si>
    <r>
      <t xml:space="preserve">2005 </t>
    </r>
    <r>
      <rPr>
        <vertAlign val="superscript"/>
        <sz val="9"/>
        <color indexed="12"/>
        <rFont val="Verdana"/>
        <family val="2"/>
      </rPr>
      <t xml:space="preserve">1/ </t>
    </r>
    <r>
      <rPr>
        <sz val="9"/>
        <rFont val="Verdana"/>
        <family val="2"/>
      </rPr>
      <t>skutečnost</t>
    </r>
  </si>
  <si>
    <r>
      <t>tis. m</t>
    </r>
    <r>
      <rPr>
        <vertAlign val="superscript"/>
        <sz val="9"/>
        <rFont val="Verdana"/>
        <family val="2"/>
      </rPr>
      <t>3</t>
    </r>
  </si>
  <si>
    <r>
      <t>Kč/m</t>
    </r>
    <r>
      <rPr>
        <vertAlign val="superscript"/>
        <sz val="9"/>
        <rFont val="Verdana"/>
        <family val="2"/>
      </rPr>
      <t>3</t>
    </r>
  </si>
  <si>
    <r>
      <t xml:space="preserve">% vyčleněné z "CELKEM ÚVN + ZISK" pro výpočet pevné složky - viz bod b) položky č.2 části II. výměru MF č. 01/200x </t>
    </r>
    <r>
      <rPr>
        <vertAlign val="superscript"/>
        <sz val="9"/>
        <color indexed="12"/>
        <rFont val="Verdana"/>
        <family val="2"/>
      </rPr>
      <t>1</t>
    </r>
    <r>
      <rPr>
        <vertAlign val="superscript"/>
        <sz val="9"/>
        <rFont val="Verdana"/>
        <family val="2"/>
      </rPr>
      <t>/</t>
    </r>
    <r>
      <rPr>
        <sz val="9"/>
        <rFont val="Verdana"/>
        <family val="2"/>
      </rPr>
      <t xml:space="preserve"> a č. 01/200x </t>
    </r>
    <r>
      <rPr>
        <vertAlign val="superscript"/>
        <sz val="9"/>
        <color indexed="12"/>
        <rFont val="Verdana"/>
        <family val="2"/>
      </rPr>
      <t>1/</t>
    </r>
  </si>
  <si>
    <r>
      <t>1/</t>
    </r>
    <r>
      <rPr>
        <sz val="9"/>
        <rFont val="Verdana"/>
        <family val="2"/>
      </rPr>
      <t xml:space="preserve"> V případě uplatnění dvousložkové formy vodného a stočného se v komentáři uvedou také "jednotka", na které se váže pevná složka podle zákona č. 274/2001 Sb., o vodovodech a kanalizacích pro veřejnou potřebu a o změně některých zákonů (zákon o vodovodech a kanalizacích). Dále se uvede výše pevné složky podle konkrétně zvolených jednotek. Doplní se i aktuální rok výpočtu a výměru MF.</t>
    </r>
  </si>
  <si>
    <r>
      <t>Kč/m</t>
    </r>
    <r>
      <rPr>
        <vertAlign val="superscript"/>
        <sz val="8"/>
        <rFont val="Verdana"/>
        <family val="2"/>
      </rPr>
      <t>3</t>
    </r>
  </si>
  <si>
    <t>obce Křemže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</si>
</sst>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0.000"/>
    <numFmt numFmtId="167" formatCode="0.0"/>
    <numFmt numFmtId="168" formatCode="#,##0.0_ ;[Red]\-#,##0.0\ "/>
  </numFmts>
  <fonts count="10">
    <font>
      <sz val="8"/>
      <name val="Lucida Sans Unicode"/>
      <family val="0"/>
    </font>
    <font>
      <vertAlign val="superscript"/>
      <sz val="9"/>
      <color indexed="12"/>
      <name val="Lucida Sans Unicode"/>
      <family val="2"/>
    </font>
    <font>
      <sz val="9"/>
      <name val="Verdana"/>
      <family val="2"/>
    </font>
    <font>
      <sz val="8"/>
      <name val="Verdana"/>
      <family val="2"/>
    </font>
    <font>
      <b/>
      <u val="single"/>
      <sz val="9"/>
      <color indexed="12"/>
      <name val="Verdana"/>
      <family val="2"/>
    </font>
    <font>
      <b/>
      <sz val="9"/>
      <color indexed="10"/>
      <name val="Verdana"/>
      <family val="2"/>
    </font>
    <font>
      <vertAlign val="superscript"/>
      <sz val="9"/>
      <color indexed="12"/>
      <name val="Verdana"/>
      <family val="2"/>
    </font>
    <font>
      <sz val="10"/>
      <name val="Verdana"/>
      <family val="2"/>
    </font>
    <font>
      <vertAlign val="superscript"/>
      <sz val="9"/>
      <name val="Verdana"/>
      <family val="2"/>
    </font>
    <font>
      <vertAlign val="superscript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2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1" xfId="0" applyFont="1" applyBorder="1" applyAlignment="1">
      <alignment/>
    </xf>
    <xf numFmtId="2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right" vertical="center" indent="1"/>
    </xf>
    <xf numFmtId="164" fontId="2" fillId="0" borderId="1" xfId="0" applyNumberFormat="1" applyFont="1" applyBorder="1" applyAlignment="1">
      <alignment horizontal="right" vertical="center" indent="1"/>
    </xf>
    <xf numFmtId="164" fontId="2" fillId="0" borderId="16" xfId="0" applyNumberFormat="1" applyFont="1" applyBorder="1" applyAlignment="1">
      <alignment horizontal="right" vertical="center" indent="1"/>
    </xf>
    <xf numFmtId="164" fontId="2" fillId="0" borderId="17" xfId="0" applyNumberFormat="1" applyFont="1" applyBorder="1" applyAlignment="1">
      <alignment horizontal="right" vertical="center" indent="1"/>
    </xf>
    <xf numFmtId="164" fontId="2" fillId="0" borderId="19" xfId="0" applyNumberFormat="1" applyFont="1" applyBorder="1" applyAlignment="1">
      <alignment horizontal="right" vertical="center" indent="1"/>
    </xf>
    <xf numFmtId="164" fontId="2" fillId="0" borderId="18" xfId="0" applyNumberFormat="1" applyFont="1" applyBorder="1" applyAlignment="1">
      <alignment horizontal="right" vertical="center" indent="1"/>
    </xf>
    <xf numFmtId="164" fontId="2" fillId="0" borderId="9" xfId="0" applyNumberFormat="1" applyFont="1" applyBorder="1" applyAlignment="1">
      <alignment horizontal="right" vertical="center" indent="1"/>
    </xf>
    <xf numFmtId="164" fontId="2" fillId="0" borderId="14" xfId="0" applyNumberFormat="1" applyFont="1" applyBorder="1" applyAlignment="1">
      <alignment horizontal="right" vertical="center" indent="1"/>
    </xf>
    <xf numFmtId="164" fontId="2" fillId="0" borderId="15" xfId="0" applyNumberFormat="1" applyFont="1" applyBorder="1" applyAlignment="1">
      <alignment horizontal="right" vertical="center" indent="1"/>
    </xf>
    <xf numFmtId="164" fontId="2" fillId="0" borderId="20" xfId="0" applyNumberFormat="1" applyFont="1" applyBorder="1" applyAlignment="1">
      <alignment horizontal="right" vertical="center" indent="1"/>
    </xf>
    <xf numFmtId="16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2" fontId="2" fillId="0" borderId="20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B1">
      <selection activeCell="E19" sqref="E19:E20"/>
    </sheetView>
  </sheetViews>
  <sheetFormatPr defaultColWidth="9.140625" defaultRowHeight="12.75"/>
  <cols>
    <col min="1" max="1" width="13.140625" style="0" customWidth="1"/>
    <col min="2" max="2" width="25.7109375" style="0" customWidth="1"/>
    <col min="3" max="3" width="10.7109375" style="1" customWidth="1"/>
    <col min="4" max="7" width="11.7109375" style="0" customWidth="1"/>
  </cols>
  <sheetData>
    <row r="1" spans="1:7" ht="12.75">
      <c r="A1" s="3" t="s">
        <v>27</v>
      </c>
      <c r="B1" s="3"/>
      <c r="C1" s="4"/>
      <c r="D1" s="3"/>
      <c r="E1" s="3"/>
      <c r="F1" s="3"/>
      <c r="G1" s="5"/>
    </row>
    <row r="2" spans="1:7" ht="12.75">
      <c r="A2" s="3"/>
      <c r="B2" s="3"/>
      <c r="C2" s="4"/>
      <c r="D2" s="3"/>
      <c r="E2" s="3"/>
      <c r="F2" s="3"/>
      <c r="G2" s="5"/>
    </row>
    <row r="3" spans="1:7" ht="12.75">
      <c r="A3" s="60" t="s">
        <v>22</v>
      </c>
      <c r="B3" s="60"/>
      <c r="C3" s="60"/>
      <c r="D3" s="60"/>
      <c r="E3" s="60"/>
      <c r="F3" s="60"/>
      <c r="G3" s="60"/>
    </row>
    <row r="4" spans="1:7" ht="12.75">
      <c r="A4" s="3"/>
      <c r="B4" s="3"/>
      <c r="C4" s="4"/>
      <c r="D4" s="3"/>
      <c r="E4" s="3"/>
      <c r="F4" s="3"/>
      <c r="G4" s="5"/>
    </row>
    <row r="5" spans="1:7" ht="12.75">
      <c r="A5" s="55" t="s">
        <v>35</v>
      </c>
      <c r="B5" s="55"/>
      <c r="C5" s="55"/>
      <c r="D5" s="55"/>
      <c r="E5" s="55"/>
      <c r="F5" s="55"/>
      <c r="G5" s="55"/>
    </row>
    <row r="6" spans="1:7" ht="12.75">
      <c r="A6" s="3"/>
      <c r="B6" s="3"/>
      <c r="C6" s="4"/>
      <c r="D6" s="3"/>
      <c r="E6" s="3"/>
      <c r="F6" s="3"/>
      <c r="G6" s="5"/>
    </row>
    <row r="7" spans="1:7" ht="32.25" customHeight="1">
      <c r="A7" s="65" t="s">
        <v>0</v>
      </c>
      <c r="B7" s="66"/>
      <c r="C7" s="7" t="s">
        <v>1</v>
      </c>
      <c r="D7" s="8" t="s">
        <v>28</v>
      </c>
      <c r="E7" s="8" t="s">
        <v>29</v>
      </c>
      <c r="F7" s="6" t="s">
        <v>23</v>
      </c>
      <c r="G7" s="9" t="s">
        <v>24</v>
      </c>
    </row>
    <row r="8" spans="1:7" ht="18" customHeight="1">
      <c r="A8" s="73" t="s">
        <v>2</v>
      </c>
      <c r="B8" s="74"/>
      <c r="C8" s="11" t="s">
        <v>3</v>
      </c>
      <c r="D8" s="10" t="s">
        <v>4</v>
      </c>
      <c r="E8" s="12" t="s">
        <v>5</v>
      </c>
      <c r="F8" s="12" t="s">
        <v>6</v>
      </c>
      <c r="G8" s="13" t="s">
        <v>7</v>
      </c>
    </row>
    <row r="9" spans="1:7" ht="18" customHeight="1">
      <c r="A9" s="69" t="s">
        <v>8</v>
      </c>
      <c r="B9" s="70"/>
      <c r="C9" s="14" t="s">
        <v>9</v>
      </c>
      <c r="D9" s="43">
        <v>20</v>
      </c>
      <c r="E9" s="44">
        <v>21.6</v>
      </c>
      <c r="F9" s="44">
        <f aca="true" t="shared" si="0" ref="F9:F19">D9-E9</f>
        <v>-1.6000000000000014</v>
      </c>
      <c r="G9" s="15">
        <f aca="true" t="shared" si="1" ref="G9:G18">IF(E9/D9=0,"",E9/D9)</f>
        <v>1.08</v>
      </c>
    </row>
    <row r="10" spans="1:7" ht="18" customHeight="1">
      <c r="A10" s="67" t="s">
        <v>11</v>
      </c>
      <c r="B10" s="68"/>
      <c r="C10" s="16" t="s">
        <v>9</v>
      </c>
      <c r="D10" s="45"/>
      <c r="E10" s="46"/>
      <c r="F10" s="46"/>
      <c r="G10" s="17"/>
    </row>
    <row r="11" spans="1:7" ht="18" customHeight="1">
      <c r="A11" s="67" t="s">
        <v>12</v>
      </c>
      <c r="B11" s="68"/>
      <c r="C11" s="16" t="s">
        <v>9</v>
      </c>
      <c r="D11" s="47">
        <v>1006</v>
      </c>
      <c r="E11" s="46">
        <v>1091.8</v>
      </c>
      <c r="F11" s="46">
        <f t="shared" si="0"/>
        <v>-85.79999999999995</v>
      </c>
      <c r="G11" s="17">
        <f t="shared" si="1"/>
        <v>1.0852882703777336</v>
      </c>
    </row>
    <row r="12" spans="1:7" ht="18" customHeight="1">
      <c r="A12" s="83" t="s">
        <v>25</v>
      </c>
      <c r="B12" s="84"/>
      <c r="C12" s="20" t="s">
        <v>9</v>
      </c>
      <c r="D12" s="48">
        <v>124.6</v>
      </c>
      <c r="E12" s="49">
        <v>135.4</v>
      </c>
      <c r="F12" s="49">
        <f t="shared" si="0"/>
        <v>-10.800000000000011</v>
      </c>
      <c r="G12" s="21">
        <f t="shared" si="1"/>
        <v>1.086677367576244</v>
      </c>
    </row>
    <row r="13" spans="1:7" ht="18" customHeight="1">
      <c r="A13" s="61" t="s">
        <v>13</v>
      </c>
      <c r="B13" s="62"/>
      <c r="C13" s="22" t="s">
        <v>9</v>
      </c>
      <c r="D13" s="50">
        <f>SUM(D9:D12)</f>
        <v>1150.6</v>
      </c>
      <c r="E13" s="50">
        <f>SUM(E9:E12)</f>
        <v>1248.8</v>
      </c>
      <c r="F13" s="51">
        <f t="shared" si="0"/>
        <v>-98.20000000000005</v>
      </c>
      <c r="G13" s="23">
        <f t="shared" si="1"/>
        <v>1.0853467755953417</v>
      </c>
    </row>
    <row r="14" spans="1:7" ht="18" customHeight="1">
      <c r="A14" s="58" t="s">
        <v>14</v>
      </c>
      <c r="B14" s="59"/>
      <c r="C14" s="14" t="s">
        <v>9</v>
      </c>
      <c r="D14" s="43">
        <v>57.5</v>
      </c>
      <c r="E14" s="44">
        <v>-106.7</v>
      </c>
      <c r="F14" s="52">
        <f t="shared" si="0"/>
        <v>164.2</v>
      </c>
      <c r="G14" s="15">
        <f t="shared" si="1"/>
        <v>-1.8556521739130436</v>
      </c>
    </row>
    <row r="15" spans="1:7" ht="18" customHeight="1">
      <c r="A15" s="63" t="s">
        <v>15</v>
      </c>
      <c r="B15" s="64"/>
      <c r="C15" s="20" t="s">
        <v>16</v>
      </c>
      <c r="D15" s="49">
        <f>D14/D13*100</f>
        <v>4.99739266469668</v>
      </c>
      <c r="E15" s="49">
        <f>E14/E13*100</f>
        <v>-8.544202434336965</v>
      </c>
      <c r="F15" s="49">
        <f t="shared" si="0"/>
        <v>13.541595099033646</v>
      </c>
      <c r="G15" s="24">
        <f t="shared" si="1"/>
        <v>-1.7097320558170628</v>
      </c>
    </row>
    <row r="16" spans="1:7" ht="18" customHeight="1">
      <c r="A16" s="61" t="s">
        <v>17</v>
      </c>
      <c r="B16" s="62"/>
      <c r="C16" s="22" t="s">
        <v>9</v>
      </c>
      <c r="D16" s="50">
        <f>D13+D14</f>
        <v>1208.1</v>
      </c>
      <c r="E16" s="51">
        <f>E13+E14</f>
        <v>1142.1</v>
      </c>
      <c r="F16" s="51">
        <f t="shared" si="0"/>
        <v>66</v>
      </c>
      <c r="G16" s="23">
        <f t="shared" si="1"/>
        <v>0.9453687608641669</v>
      </c>
    </row>
    <row r="17" spans="1:7" ht="18" customHeight="1">
      <c r="A17" s="58" t="s">
        <v>18</v>
      </c>
      <c r="B17" s="59"/>
      <c r="C17" s="81" t="s">
        <v>30</v>
      </c>
      <c r="D17" s="43">
        <v>85.5</v>
      </c>
      <c r="E17" s="44">
        <v>80.8</v>
      </c>
      <c r="F17" s="44">
        <f t="shared" si="0"/>
        <v>4.700000000000003</v>
      </c>
      <c r="G17" s="25">
        <f t="shared" si="1"/>
        <v>0.9450292397660819</v>
      </c>
    </row>
    <row r="18" spans="1:7" ht="18" customHeight="1">
      <c r="A18" s="26" t="s">
        <v>10</v>
      </c>
      <c r="B18" s="27" t="s">
        <v>19</v>
      </c>
      <c r="C18" s="82"/>
      <c r="D18" s="45">
        <v>69</v>
      </c>
      <c r="E18" s="46">
        <v>62.6</v>
      </c>
      <c r="F18" s="46">
        <f t="shared" si="0"/>
        <v>6.399999999999999</v>
      </c>
      <c r="G18" s="28">
        <f t="shared" si="1"/>
        <v>0.9072463768115943</v>
      </c>
    </row>
    <row r="19" spans="1:7" ht="18" customHeight="1">
      <c r="A19" s="58" t="s">
        <v>20</v>
      </c>
      <c r="B19" s="59"/>
      <c r="C19" s="81" t="s">
        <v>31</v>
      </c>
      <c r="D19" s="85">
        <f>D16/D17</f>
        <v>14.129824561403508</v>
      </c>
      <c r="E19" s="71">
        <f>E16/E17</f>
        <v>14.134900990099009</v>
      </c>
      <c r="F19" s="71">
        <f t="shared" si="0"/>
        <v>-0.005076428695501178</v>
      </c>
      <c r="G19" s="56">
        <f>IF(F19/D19=0,"",F19/D19)</f>
        <v>-0.00035927046888945517</v>
      </c>
    </row>
    <row r="20" spans="1:7" ht="18" customHeight="1">
      <c r="A20" s="18" t="s">
        <v>21</v>
      </c>
      <c r="B20" s="19"/>
      <c r="C20" s="87"/>
      <c r="D20" s="86"/>
      <c r="E20" s="72"/>
      <c r="F20" s="72"/>
      <c r="G20" s="57" t="e">
        <f>IF(F20/D20=0,"",F20/D20)</f>
        <v>#DIV/0!</v>
      </c>
    </row>
    <row r="21" spans="1:7" ht="7.5" customHeight="1">
      <c r="A21" s="3"/>
      <c r="B21" s="3"/>
      <c r="C21" s="4"/>
      <c r="D21" s="3"/>
      <c r="E21" s="3"/>
      <c r="F21" s="3"/>
      <c r="G21" s="29"/>
    </row>
    <row r="22" spans="1:7" ht="60.75" customHeight="1">
      <c r="A22" s="75" t="s">
        <v>32</v>
      </c>
      <c r="B22" s="76"/>
      <c r="C22" s="22" t="s">
        <v>16</v>
      </c>
      <c r="D22" s="30"/>
      <c r="E22" s="31"/>
      <c r="F22" s="31"/>
      <c r="G22" s="32"/>
    </row>
    <row r="23" spans="1:7" ht="7.5" customHeight="1">
      <c r="A23" s="3"/>
      <c r="B23" s="3"/>
      <c r="C23" s="4"/>
      <c r="D23" s="3"/>
      <c r="E23" s="3"/>
      <c r="F23" s="3"/>
      <c r="G23" s="29"/>
    </row>
    <row r="24" spans="1:7" ht="18" customHeight="1">
      <c r="A24" s="58" t="s">
        <v>26</v>
      </c>
      <c r="B24" s="59"/>
      <c r="C24" s="14" t="s">
        <v>31</v>
      </c>
      <c r="D24" s="33">
        <v>14.13</v>
      </c>
      <c r="E24" s="34">
        <v>14.13</v>
      </c>
      <c r="F24" s="53">
        <f>D24-E24</f>
        <v>0</v>
      </c>
      <c r="G24" s="25">
        <f>IF(F24/D24=0,"",F24/D24)</f>
      </c>
    </row>
    <row r="25" spans="1:7" ht="18" customHeight="1">
      <c r="A25" s="77"/>
      <c r="B25" s="78"/>
      <c r="C25" s="35" t="s">
        <v>34</v>
      </c>
      <c r="D25" s="36"/>
      <c r="E25" s="37"/>
      <c r="F25" s="37"/>
      <c r="G25" s="28"/>
    </row>
    <row r="26" spans="1:7" ht="18" customHeight="1">
      <c r="A26" s="79"/>
      <c r="B26" s="80"/>
      <c r="C26" s="38" t="s">
        <v>34</v>
      </c>
      <c r="D26" s="39"/>
      <c r="E26" s="40"/>
      <c r="F26" s="40"/>
      <c r="G26" s="41"/>
    </row>
    <row r="27" spans="1:7" ht="12.75">
      <c r="A27" s="5"/>
      <c r="B27" s="5"/>
      <c r="C27" s="42"/>
      <c r="D27" s="5"/>
      <c r="E27" s="5"/>
      <c r="F27" s="5"/>
      <c r="G27" s="5"/>
    </row>
    <row r="28" spans="1:7" ht="12.75">
      <c r="A28" s="5"/>
      <c r="B28" s="5"/>
      <c r="C28" s="42"/>
      <c r="D28" s="5"/>
      <c r="E28" s="5"/>
      <c r="F28" s="5"/>
      <c r="G28" s="5"/>
    </row>
    <row r="29" spans="1:10" ht="15" customHeight="1">
      <c r="A29" s="54" t="s">
        <v>33</v>
      </c>
      <c r="B29" s="54"/>
      <c r="C29" s="54"/>
      <c r="D29" s="54"/>
      <c r="E29" s="54"/>
      <c r="F29" s="54"/>
      <c r="G29" s="54"/>
      <c r="H29" s="2"/>
      <c r="I29" s="2"/>
      <c r="J29" s="2"/>
    </row>
    <row r="30" spans="1:7" ht="15" customHeight="1">
      <c r="A30" s="54"/>
      <c r="B30" s="54"/>
      <c r="C30" s="54"/>
      <c r="D30" s="54"/>
      <c r="E30" s="54"/>
      <c r="F30" s="54"/>
      <c r="G30" s="54"/>
    </row>
    <row r="31" spans="1:7" ht="15" customHeight="1">
      <c r="A31" s="54"/>
      <c r="B31" s="54"/>
      <c r="C31" s="54"/>
      <c r="D31" s="54"/>
      <c r="E31" s="54"/>
      <c r="F31" s="54"/>
      <c r="G31" s="54"/>
    </row>
    <row r="32" spans="1:7" ht="15" customHeight="1">
      <c r="A32" s="54"/>
      <c r="B32" s="54"/>
      <c r="C32" s="54"/>
      <c r="D32" s="54"/>
      <c r="E32" s="54"/>
      <c r="F32" s="54"/>
      <c r="G32" s="54"/>
    </row>
  </sheetData>
  <mergeCells count="25">
    <mergeCell ref="A5:G5"/>
    <mergeCell ref="A29:G32"/>
    <mergeCell ref="A3:G3"/>
    <mergeCell ref="A13:B13"/>
    <mergeCell ref="A16:B16"/>
    <mergeCell ref="A15:B15"/>
    <mergeCell ref="A7:B7"/>
    <mergeCell ref="A11:B11"/>
    <mergeCell ref="A10:B10"/>
    <mergeCell ref="A9:B9"/>
    <mergeCell ref="A8:B8"/>
    <mergeCell ref="A14:B14"/>
    <mergeCell ref="A17:B17"/>
    <mergeCell ref="C17:C18"/>
    <mergeCell ref="A12:B12"/>
    <mergeCell ref="A22:B22"/>
    <mergeCell ref="A25:B25"/>
    <mergeCell ref="A26:B26"/>
    <mergeCell ref="A19:B19"/>
    <mergeCell ref="A24:B24"/>
    <mergeCell ref="G19:G20"/>
    <mergeCell ref="D19:D20"/>
    <mergeCell ref="C19:C20"/>
    <mergeCell ref="E19:E20"/>
    <mergeCell ref="F19:F20"/>
  </mergeCells>
  <printOptions horizontalCentered="1" verticalCentered="1"/>
  <pageMargins left="0.5905511811023623" right="0.5905511811023623" top="0.5905511811023623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JČ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Vrana</dc:creator>
  <cp:keywords/>
  <dc:description/>
  <cp:lastModifiedBy>Jan Vrána</cp:lastModifiedBy>
  <cp:lastPrinted>2006-05-10T12:31:06Z</cp:lastPrinted>
  <dcterms:created xsi:type="dcterms:W3CDTF">2003-08-11T08:55:04Z</dcterms:created>
  <dcterms:modified xsi:type="dcterms:W3CDTF">2006-06-15T11:06:00Z</dcterms:modified>
  <cp:category/>
  <cp:version/>
  <cp:contentType/>
  <cp:contentStatus/>
</cp:coreProperties>
</file>